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Ulkloebben" sheetId="1" r:id="rId1"/>
    <sheet name="Ulkloebben (2)" sheetId="2" r:id="rId2"/>
  </sheets>
  <definedNames>
    <definedName name="_xlnm._FilterDatabase" localSheetId="0" hidden="1">'Ulkloebben'!$A$3:$X$44</definedName>
    <definedName name="_xlnm._FilterDatabase" localSheetId="1" hidden="1">'Ulkloebben (2)'!$A$3:$X$44</definedName>
  </definedNames>
  <calcPr fullCalcOnLoad="1"/>
</workbook>
</file>

<file path=xl/sharedStrings.xml><?xml version="1.0" encoding="utf-8"?>
<sst xmlns="http://schemas.openxmlformats.org/spreadsheetml/2006/main" count="536" uniqueCount="138">
  <si>
    <t>%</t>
  </si>
  <si>
    <t>Pris</t>
  </si>
  <si>
    <t>Butik</t>
  </si>
  <si>
    <t>Bryggeri</t>
  </si>
  <si>
    <t>Navn</t>
  </si>
  <si>
    <t>Ltr</t>
  </si>
  <si>
    <t>Købt
beløb</t>
  </si>
  <si>
    <t>Drukket
beløb</t>
  </si>
  <si>
    <t>Købt
ltr.</t>
  </si>
  <si>
    <t>Drukket
ltr.</t>
  </si>
  <si>
    <t>Antal deltagere:</t>
  </si>
  <si>
    <t>Porter</t>
  </si>
  <si>
    <t>Total</t>
  </si>
  <si>
    <t>Karakterer</t>
  </si>
  <si>
    <t>Michael</t>
  </si>
  <si>
    <t>Morten</t>
  </si>
  <si>
    <t>Henrik</t>
  </si>
  <si>
    <t>Ole</t>
  </si>
  <si>
    <t>Jesper</t>
  </si>
  <si>
    <t>Antal</t>
  </si>
  <si>
    <t>Antal drukket</t>
  </si>
  <si>
    <t>Sonni</t>
  </si>
  <si>
    <t>Brewdog</t>
  </si>
  <si>
    <t>Ørbæk</t>
  </si>
  <si>
    <t>Mikkeller</t>
  </si>
  <si>
    <t>Cantillon</t>
  </si>
  <si>
    <t>IPA</t>
  </si>
  <si>
    <t>Type</t>
  </si>
  <si>
    <t>Belgian Strong Ale</t>
  </si>
  <si>
    <t>Imperial Stout</t>
  </si>
  <si>
    <t>Old Ale</t>
  </si>
  <si>
    <t>Spice/Herb/Vegetable</t>
  </si>
  <si>
    <t>Smoked</t>
  </si>
  <si>
    <t>Barley Wine</t>
  </si>
  <si>
    <t>Imperial/Strong Porter</t>
  </si>
  <si>
    <t>Saison</t>
  </si>
  <si>
    <t>Fish &amp; Beer</t>
  </si>
  <si>
    <t>Ølbutikken</t>
  </si>
  <si>
    <t>Kvickly</t>
  </si>
  <si>
    <t>Superbrugsen</t>
  </si>
  <si>
    <t>Netto</t>
  </si>
  <si>
    <t>Magasin</t>
  </si>
  <si>
    <t>Superbest</t>
  </si>
  <si>
    <t>Ratebeer</t>
  </si>
  <si>
    <t>Juleøl?</t>
  </si>
  <si>
    <t>No</t>
  </si>
  <si>
    <t>Yes</t>
  </si>
  <si>
    <t>Ratet?</t>
  </si>
  <si>
    <t>max</t>
  </si>
  <si>
    <t>min</t>
  </si>
  <si>
    <t>Drukket % x L</t>
  </si>
  <si>
    <t>runde#</t>
  </si>
  <si>
    <t>Cigar City Brewing</t>
  </si>
  <si>
    <t>Traditional Ale</t>
  </si>
  <si>
    <t>Heller Bock</t>
  </si>
  <si>
    <t>Haandbryggeriet</t>
  </si>
  <si>
    <t>Jespers Øllager</t>
  </si>
  <si>
    <t>Evil Twin</t>
  </si>
  <si>
    <t>German Hefeweizen</t>
  </si>
  <si>
    <t>Scotch Ale</t>
  </si>
  <si>
    <t>India Pale Ale</t>
  </si>
  <si>
    <t>Belgian White</t>
  </si>
  <si>
    <t>Black Tokyo Horizon</t>
  </si>
  <si>
    <t>Fanø</t>
  </si>
  <si>
    <t>Lambic - Unblended</t>
  </si>
  <si>
    <t>Brooklyn</t>
  </si>
  <si>
    <t>Kihoskh</t>
  </si>
  <si>
    <t>Belgian Ale</t>
  </si>
  <si>
    <t>Brewdog + Lost Abbey</t>
  </si>
  <si>
    <t>Lost Dog</t>
  </si>
  <si>
    <t>Westbrook</t>
  </si>
  <si>
    <t>Mexican Cake</t>
  </si>
  <si>
    <t>Southern Tier</t>
  </si>
  <si>
    <t>Choklat</t>
  </si>
  <si>
    <t>Barleywine</t>
  </si>
  <si>
    <t>Bøgedal</t>
  </si>
  <si>
    <t>Nr. 0300</t>
  </si>
  <si>
    <t>Det Lille Bryggerie</t>
  </si>
  <si>
    <t>Rodenbach</t>
  </si>
  <si>
    <t>Rodenbach, 2007 Vintage</t>
  </si>
  <si>
    <t>Sour Ale/Wild</t>
  </si>
  <si>
    <t>Oat</t>
  </si>
  <si>
    <t>The Bruery</t>
  </si>
  <si>
    <t>White Oak</t>
  </si>
  <si>
    <t>P2</t>
  </si>
  <si>
    <t>P3</t>
  </si>
  <si>
    <t>Imperial IPA</t>
  </si>
  <si>
    <t>P1</t>
  </si>
  <si>
    <t>Premium Pilsner</t>
  </si>
  <si>
    <t>Strong Pale Lager</t>
  </si>
  <si>
    <t>Beer Valley</t>
  </si>
  <si>
    <t>Black Flag</t>
  </si>
  <si>
    <t>Hoppy Christmas</t>
  </si>
  <si>
    <t>Nyborg Julebryg</t>
  </si>
  <si>
    <t>St Feuillien</t>
  </si>
  <si>
    <t>Toccalmatto</t>
  </si>
  <si>
    <t>Fumé du Sanglier</t>
  </si>
  <si>
    <t>Stray Dog No Rules</t>
  </si>
  <si>
    <t>Bitter</t>
  </si>
  <si>
    <t>Surfing Hop</t>
  </si>
  <si>
    <t>Tart of Darkness</t>
  </si>
  <si>
    <t>Clown Shoes</t>
  </si>
  <si>
    <t>Vampire Slayer</t>
  </si>
  <si>
    <t>Braumanufaktur</t>
  </si>
  <si>
    <t>Dunkel</t>
  </si>
  <si>
    <t>Weizen</t>
  </si>
  <si>
    <t>Auld Alliance</t>
  </si>
  <si>
    <t>Bruocsella 1900 Grand Cru</t>
  </si>
  <si>
    <t>Anchorage</t>
  </si>
  <si>
    <t>Barrel Aged 77 Lager</t>
  </si>
  <si>
    <t>Oak Aged Back Burner</t>
  </si>
  <si>
    <t>To Øl</t>
  </si>
  <si>
    <t>Whiteout</t>
  </si>
  <si>
    <t>Sur Megge</t>
  </si>
  <si>
    <t>Bunker Beer</t>
  </si>
  <si>
    <t>Haandbic</t>
  </si>
  <si>
    <t>77 Lager</t>
  </si>
  <si>
    <t>Pilsner</t>
  </si>
  <si>
    <t>Skovlyst</t>
  </si>
  <si>
    <t>Julebuk</t>
  </si>
  <si>
    <t>Bilka</t>
  </si>
  <si>
    <t>Barrel Aged Julebryg</t>
  </si>
  <si>
    <t>Vintage Julebryg 2012</t>
  </si>
  <si>
    <t>Hr. Hansen Julebryg</t>
  </si>
  <si>
    <t>Sour Ale/Wild Ale</t>
  </si>
  <si>
    <t>1b</t>
  </si>
  <si>
    <t>Sans Frontiére</t>
  </si>
  <si>
    <t>Jever</t>
  </si>
  <si>
    <t>Erik</t>
  </si>
  <si>
    <t>Sheppys Cider</t>
  </si>
  <si>
    <t>Cider</t>
  </si>
  <si>
    <t>Black Chocolate Stout med fløde, banan og is</t>
  </si>
  <si>
    <t>Corona</t>
  </si>
  <si>
    <t>Coronoa Extra</t>
  </si>
  <si>
    <t>Pale Lager</t>
  </si>
  <si>
    <t>Coronoa Extra Dryhopped Cascade</t>
  </si>
  <si>
    <t>Vintage, Somerset Cider</t>
  </si>
  <si>
    <t>gnmsnit</t>
  </si>
</sst>
</file>

<file path=xl/styles.xml><?xml version="1.0" encoding="utf-8"?>
<styleSheet xmlns="http://schemas.openxmlformats.org/spreadsheetml/2006/main">
  <numFmts count="2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(* #,##0.0_);_(* \(#,##0.0\);_(* &quot;-&quot;?_);_(@_)"/>
    <numFmt numFmtId="173" formatCode="0.0"/>
    <numFmt numFmtId="174" formatCode="0.000"/>
    <numFmt numFmtId="175" formatCode="####"/>
    <numFmt numFmtId="176" formatCode="&quot;Ja&quot;;&quot;Ja&quot;;&quot;Nej&quot;"/>
    <numFmt numFmtId="177" formatCode="&quot;Sand&quot;;&quot;Sand&quot;;&quot;Falsk&quot;"/>
    <numFmt numFmtId="178" formatCode="&quot;Til&quot;;&quot;Til&quot;;&quot;Fra&quot;"/>
    <numFmt numFmtId="179" formatCode="[$€-2]\ #.##000_);[Red]\([$€-2]\ #.##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" fillId="21" borderId="10" xfId="0" applyFont="1" applyFill="1" applyBorder="1" applyAlignment="1">
      <alignment/>
    </xf>
    <xf numFmtId="173" fontId="3" fillId="21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2" fillId="20" borderId="10" xfId="0" applyFont="1" applyFill="1" applyBorder="1" applyAlignment="1">
      <alignment wrapText="1"/>
    </xf>
    <xf numFmtId="173" fontId="2" fillId="20" borderId="10" xfId="0" applyNumberFormat="1" applyFont="1" applyFill="1" applyBorder="1" applyAlignment="1">
      <alignment wrapText="1"/>
    </xf>
    <xf numFmtId="172" fontId="2" fillId="20" borderId="10" xfId="0" applyNumberFormat="1" applyFont="1" applyFill="1" applyBorder="1" applyAlignment="1">
      <alignment wrapText="1"/>
    </xf>
    <xf numFmtId="174" fontId="2" fillId="20" borderId="10" xfId="0" applyNumberFormat="1" applyFont="1" applyFill="1" applyBorder="1" applyAlignment="1">
      <alignment wrapText="1"/>
    </xf>
    <xf numFmtId="1" fontId="2" fillId="20" borderId="10" xfId="0" applyNumberFormat="1" applyFont="1" applyFill="1" applyBorder="1" applyAlignment="1">
      <alignment wrapText="1"/>
    </xf>
    <xf numFmtId="2" fontId="2" fillId="20" borderId="10" xfId="0" applyNumberFormat="1" applyFont="1" applyFill="1" applyBorder="1" applyAlignment="1">
      <alignment wrapText="1"/>
    </xf>
    <xf numFmtId="43" fontId="2" fillId="2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172" fontId="3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2" fontId="3" fillId="21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workbookViewId="0" topLeftCell="A1">
      <pane xSplit="2" ySplit="3" topLeftCell="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" sqref="A6"/>
    </sheetView>
  </sheetViews>
  <sheetFormatPr defaultColWidth="9.140625" defaultRowHeight="12.75"/>
  <cols>
    <col min="1" max="1" width="27.8515625" style="7" bestFit="1" customWidth="1"/>
    <col min="2" max="2" width="48.8515625" style="7" bestFit="1" customWidth="1"/>
    <col min="3" max="3" width="19.28125" style="7" customWidth="1"/>
    <col min="4" max="5" width="9.7109375" style="7" customWidth="1"/>
    <col min="6" max="6" width="11.8515625" style="9" customWidth="1"/>
    <col min="7" max="7" width="6.7109375" style="13" customWidth="1"/>
    <col min="8" max="8" width="7.57421875" style="14" customWidth="1"/>
    <col min="9" max="9" width="8.57421875" style="15" customWidth="1"/>
    <col min="10" max="10" width="8.57421875" style="12" customWidth="1"/>
    <col min="11" max="11" width="8.7109375" style="16" customWidth="1"/>
    <col min="12" max="12" width="19.8515625" style="7" customWidth="1"/>
    <col min="13" max="13" width="9.7109375" style="7" bestFit="1" customWidth="1"/>
    <col min="14" max="14" width="14.00390625" style="12" bestFit="1" customWidth="1"/>
    <col min="15" max="15" width="8.8515625" style="12" customWidth="1"/>
    <col min="16" max="16" width="8.28125" style="7" bestFit="1" customWidth="1"/>
    <col min="17" max="17" width="10.421875" style="7" bestFit="1" customWidth="1"/>
    <col min="18" max="18" width="8.140625" style="12" customWidth="1"/>
    <col min="19" max="19" width="11.8515625" style="7" bestFit="1" customWidth="1"/>
    <col min="20" max="16384" width="9.140625" style="7" customWidth="1"/>
  </cols>
  <sheetData>
    <row r="1" spans="1:16" ht="15">
      <c r="A1" s="30" t="s">
        <v>56</v>
      </c>
      <c r="B1" s="29"/>
      <c r="C1" s="10"/>
      <c r="D1" s="10"/>
      <c r="E1" s="10"/>
      <c r="F1" s="11"/>
      <c r="G1" s="28"/>
      <c r="H1" s="29"/>
      <c r="I1" s="29"/>
      <c r="J1" s="29"/>
      <c r="K1" s="29"/>
      <c r="L1" s="29"/>
      <c r="M1" s="10"/>
      <c r="N1" s="31" t="s">
        <v>10</v>
      </c>
      <c r="O1" s="31"/>
      <c r="P1" s="7">
        <v>8</v>
      </c>
    </row>
    <row r="2" ht="12.75">
      <c r="S2" s="7" t="s">
        <v>13</v>
      </c>
    </row>
    <row r="3" spans="1:27" s="25" customFormat="1" ht="28.5">
      <c r="A3" s="17" t="s">
        <v>3</v>
      </c>
      <c r="B3" s="17" t="s">
        <v>4</v>
      </c>
      <c r="C3" s="17" t="s">
        <v>27</v>
      </c>
      <c r="D3" s="17" t="s">
        <v>44</v>
      </c>
      <c r="E3" s="17" t="s">
        <v>47</v>
      </c>
      <c r="F3" s="18" t="s">
        <v>43</v>
      </c>
      <c r="G3" s="19" t="s">
        <v>0</v>
      </c>
      <c r="H3" s="20" t="s">
        <v>5</v>
      </c>
      <c r="I3" s="21" t="s">
        <v>19</v>
      </c>
      <c r="J3" s="22" t="s">
        <v>20</v>
      </c>
      <c r="K3" s="23" t="s">
        <v>1</v>
      </c>
      <c r="L3" s="17" t="s">
        <v>2</v>
      </c>
      <c r="M3" s="17" t="s">
        <v>51</v>
      </c>
      <c r="N3" s="22" t="s">
        <v>8</v>
      </c>
      <c r="O3" s="22" t="s">
        <v>9</v>
      </c>
      <c r="P3" s="17" t="s">
        <v>6</v>
      </c>
      <c r="Q3" s="17" t="s">
        <v>7</v>
      </c>
      <c r="R3" s="22" t="s">
        <v>50</v>
      </c>
      <c r="S3" s="24" t="s">
        <v>21</v>
      </c>
      <c r="T3" s="24" t="s">
        <v>18</v>
      </c>
      <c r="U3" s="24" t="s">
        <v>17</v>
      </c>
      <c r="V3" s="24" t="s">
        <v>127</v>
      </c>
      <c r="W3" s="24" t="s">
        <v>15</v>
      </c>
      <c r="X3" s="24" t="s">
        <v>14</v>
      </c>
      <c r="Y3" s="25" t="s">
        <v>16</v>
      </c>
      <c r="Z3" s="25" t="s">
        <v>128</v>
      </c>
      <c r="AA3" s="25" t="s">
        <v>137</v>
      </c>
    </row>
    <row r="4" spans="1:27" ht="12.75">
      <c r="A4" s="4" t="s">
        <v>108</v>
      </c>
      <c r="B4" s="4" t="s">
        <v>112</v>
      </c>
      <c r="C4" s="4" t="s">
        <v>61</v>
      </c>
      <c r="D4" s="4" t="s">
        <v>45</v>
      </c>
      <c r="E4" s="4" t="s">
        <v>45</v>
      </c>
      <c r="F4" s="4">
        <v>3.7</v>
      </c>
      <c r="G4" s="2">
        <v>6.5</v>
      </c>
      <c r="H4" s="5">
        <v>0.75</v>
      </c>
      <c r="I4" s="6">
        <v>1</v>
      </c>
      <c r="J4" s="6">
        <v>1</v>
      </c>
      <c r="K4" s="3">
        <v>130</v>
      </c>
      <c r="L4" s="1" t="s">
        <v>37</v>
      </c>
      <c r="M4" s="7">
        <v>14</v>
      </c>
      <c r="N4" s="12">
        <f>I4*H4</f>
        <v>0.75</v>
      </c>
      <c r="O4" s="12">
        <f>J4*H4</f>
        <v>0.75</v>
      </c>
      <c r="P4" s="12">
        <f>I4*K4</f>
        <v>130</v>
      </c>
      <c r="Q4" s="12">
        <f>J4*K4</f>
        <v>130</v>
      </c>
      <c r="R4" s="12">
        <f>G4*O4/100</f>
        <v>0.04875</v>
      </c>
      <c r="S4" s="7">
        <v>8</v>
      </c>
      <c r="T4" s="7">
        <v>8</v>
      </c>
      <c r="U4" s="7">
        <v>7</v>
      </c>
      <c r="V4" s="7">
        <v>6</v>
      </c>
      <c r="W4" s="7">
        <v>8</v>
      </c>
      <c r="X4" s="7">
        <v>8</v>
      </c>
      <c r="Y4" s="7">
        <v>3</v>
      </c>
      <c r="Z4" s="7">
        <v>4</v>
      </c>
      <c r="AA4" s="27">
        <f>AVERAGE(S4:Z4)</f>
        <v>6.5</v>
      </c>
    </row>
    <row r="5" spans="1:27" ht="12.75">
      <c r="A5" s="4" t="s">
        <v>132</v>
      </c>
      <c r="B5" s="4" t="s">
        <v>133</v>
      </c>
      <c r="C5" s="4" t="s">
        <v>134</v>
      </c>
      <c r="D5" s="4" t="s">
        <v>45</v>
      </c>
      <c r="E5" s="4" t="s">
        <v>46</v>
      </c>
      <c r="F5" s="4">
        <v>1.7</v>
      </c>
      <c r="G5" s="2">
        <v>4.6</v>
      </c>
      <c r="H5" s="5">
        <v>0.33</v>
      </c>
      <c r="I5" s="6">
        <v>2</v>
      </c>
      <c r="J5" s="6">
        <v>2</v>
      </c>
      <c r="K5" s="3">
        <v>5</v>
      </c>
      <c r="L5" s="1" t="s">
        <v>42</v>
      </c>
      <c r="N5" s="12">
        <f>I5*H5</f>
        <v>0.66</v>
      </c>
      <c r="O5" s="12">
        <f>J5*H5</f>
        <v>0.66</v>
      </c>
      <c r="P5" s="12">
        <f>I5*K5</f>
        <v>10</v>
      </c>
      <c r="Q5" s="12">
        <f>J5*K5</f>
        <v>10</v>
      </c>
      <c r="R5" s="12">
        <f>G5*O5/100</f>
        <v>0.03036</v>
      </c>
      <c r="S5" s="7">
        <v>2</v>
      </c>
      <c r="T5" s="7">
        <v>2</v>
      </c>
      <c r="U5" s="7">
        <v>4</v>
      </c>
      <c r="V5" s="7">
        <v>1</v>
      </c>
      <c r="W5" s="7">
        <v>3</v>
      </c>
      <c r="X5" s="7">
        <v>3</v>
      </c>
      <c r="Y5" s="7">
        <v>3</v>
      </c>
      <c r="Z5" s="7">
        <v>1</v>
      </c>
      <c r="AA5" s="27">
        <f>AVERAGE(S5:Z5)</f>
        <v>2.375</v>
      </c>
    </row>
    <row r="6" spans="1:27" ht="12.75">
      <c r="A6" s="4" t="s">
        <v>132</v>
      </c>
      <c r="B6" s="4" t="s">
        <v>135</v>
      </c>
      <c r="C6" s="4" t="s">
        <v>134</v>
      </c>
      <c r="D6" s="4" t="s">
        <v>45</v>
      </c>
      <c r="E6" s="4" t="s">
        <v>46</v>
      </c>
      <c r="F6" s="4">
        <v>1.7</v>
      </c>
      <c r="G6" s="2">
        <v>4.6</v>
      </c>
      <c r="H6" s="5">
        <v>0.33</v>
      </c>
      <c r="I6" s="6">
        <v>2</v>
      </c>
      <c r="J6" s="6">
        <v>2</v>
      </c>
      <c r="K6" s="3">
        <v>5</v>
      </c>
      <c r="L6" s="1" t="s">
        <v>42</v>
      </c>
      <c r="N6" s="12">
        <f>I6*H6</f>
        <v>0.66</v>
      </c>
      <c r="O6" s="12">
        <f>J6*H6</f>
        <v>0.66</v>
      </c>
      <c r="P6" s="12">
        <f>I6*K6</f>
        <v>10</v>
      </c>
      <c r="Q6" s="12">
        <f>J6*K6</f>
        <v>10</v>
      </c>
      <c r="R6" s="12">
        <f>G6*O6/100</f>
        <v>0.03036</v>
      </c>
      <c r="S6" s="7">
        <v>3</v>
      </c>
      <c r="T6" s="7">
        <v>2</v>
      </c>
      <c r="U6" s="7">
        <v>4</v>
      </c>
      <c r="V6" s="7">
        <v>4</v>
      </c>
      <c r="W6" s="7">
        <v>4</v>
      </c>
      <c r="X6" s="7">
        <v>3</v>
      </c>
      <c r="Y6" s="7">
        <v>5</v>
      </c>
      <c r="Z6" s="7">
        <v>2</v>
      </c>
      <c r="AA6" s="27">
        <f>AVERAGE(S6:Z6)</f>
        <v>3.375</v>
      </c>
    </row>
    <row r="7" spans="1:27" ht="12.75">
      <c r="A7" s="4" t="s">
        <v>129</v>
      </c>
      <c r="B7" s="4" t="s">
        <v>136</v>
      </c>
      <c r="C7" s="4" t="s">
        <v>130</v>
      </c>
      <c r="D7" s="4" t="s">
        <v>45</v>
      </c>
      <c r="E7" s="4" t="s">
        <v>45</v>
      </c>
      <c r="F7" s="4">
        <v>3.4</v>
      </c>
      <c r="G7" s="2">
        <v>7.4</v>
      </c>
      <c r="H7" s="5">
        <v>0.5</v>
      </c>
      <c r="I7" s="6">
        <v>1</v>
      </c>
      <c r="J7" s="6">
        <v>1</v>
      </c>
      <c r="K7" s="3">
        <v>50</v>
      </c>
      <c r="L7" s="1" t="s">
        <v>41</v>
      </c>
      <c r="N7" s="12">
        <f>I7*H7</f>
        <v>0.5</v>
      </c>
      <c r="O7" s="12">
        <f>J7*H7</f>
        <v>0.5</v>
      </c>
      <c r="P7" s="12">
        <f>I7*K7</f>
        <v>50</v>
      </c>
      <c r="Q7" s="12">
        <f>J7*K7</f>
        <v>50</v>
      </c>
      <c r="R7" s="12">
        <f>G7*O7/100</f>
        <v>0.037000000000000005</v>
      </c>
      <c r="S7" s="7">
        <v>5</v>
      </c>
      <c r="T7" s="7">
        <v>5</v>
      </c>
      <c r="V7" s="7">
        <v>2</v>
      </c>
      <c r="W7" s="7">
        <v>5</v>
      </c>
      <c r="X7" s="7">
        <v>6</v>
      </c>
      <c r="Y7" s="7">
        <v>2</v>
      </c>
      <c r="Z7" s="7">
        <v>3</v>
      </c>
      <c r="AA7" s="27">
        <f>AVERAGE(S7:Z7)</f>
        <v>4</v>
      </c>
    </row>
    <row r="8" spans="1:27" ht="12.75">
      <c r="A8" s="4" t="s">
        <v>103</v>
      </c>
      <c r="B8" s="4" t="s">
        <v>104</v>
      </c>
      <c r="C8" s="4" t="s">
        <v>104</v>
      </c>
      <c r="D8" s="4" t="s">
        <v>45</v>
      </c>
      <c r="E8" s="4" t="s">
        <v>45</v>
      </c>
      <c r="F8" s="4">
        <v>2.7</v>
      </c>
      <c r="G8" s="2">
        <v>4.9</v>
      </c>
      <c r="H8" s="5">
        <v>0.5</v>
      </c>
      <c r="I8" s="6">
        <v>1</v>
      </c>
      <c r="J8" s="6">
        <v>1</v>
      </c>
      <c r="K8" s="3">
        <v>24</v>
      </c>
      <c r="L8" s="1" t="s">
        <v>66</v>
      </c>
      <c r="M8" s="7">
        <v>1</v>
      </c>
      <c r="N8" s="12">
        <f>I8*H8</f>
        <v>0.5</v>
      </c>
      <c r="O8" s="12">
        <f>J8*H8</f>
        <v>0.5</v>
      </c>
      <c r="P8" s="12">
        <f>I8*K8</f>
        <v>24</v>
      </c>
      <c r="Q8" s="12">
        <f>J8*K8</f>
        <v>24</v>
      </c>
      <c r="R8" s="12">
        <f>G8*O8/100</f>
        <v>0.0245</v>
      </c>
      <c r="S8" s="7">
        <v>4</v>
      </c>
      <c r="T8" s="7">
        <v>5</v>
      </c>
      <c r="U8" s="7">
        <v>3</v>
      </c>
      <c r="V8" s="7">
        <v>4</v>
      </c>
      <c r="W8" s="7">
        <v>3</v>
      </c>
      <c r="X8" s="7">
        <v>6</v>
      </c>
      <c r="Y8" s="7">
        <v>6</v>
      </c>
      <c r="Z8" s="7">
        <v>5</v>
      </c>
      <c r="AA8" s="27">
        <f>AVERAGE(S8:Z8)</f>
        <v>4.5</v>
      </c>
    </row>
    <row r="9" spans="1:27" ht="12.75">
      <c r="A9" s="4" t="s">
        <v>22</v>
      </c>
      <c r="B9" s="4" t="s">
        <v>116</v>
      </c>
      <c r="C9" s="4" t="s">
        <v>117</v>
      </c>
      <c r="D9" s="4" t="s">
        <v>45</v>
      </c>
      <c r="E9" s="4" t="s">
        <v>46</v>
      </c>
      <c r="F9" s="4">
        <v>3.2</v>
      </c>
      <c r="G9" s="2">
        <v>4.9</v>
      </c>
      <c r="H9" s="5">
        <v>0.33</v>
      </c>
      <c r="I9" s="6">
        <v>2</v>
      </c>
      <c r="J9" s="6">
        <v>2</v>
      </c>
      <c r="K9" s="3">
        <v>9</v>
      </c>
      <c r="L9" s="1" t="s">
        <v>38</v>
      </c>
      <c r="M9" s="7">
        <v>6</v>
      </c>
      <c r="N9" s="12">
        <f>I9*H9</f>
        <v>0.66</v>
      </c>
      <c r="O9" s="12">
        <f>J9*H9</f>
        <v>0.66</v>
      </c>
      <c r="P9" s="12">
        <f>I9*K9</f>
        <v>18</v>
      </c>
      <c r="Q9" s="12">
        <f>J9*K9</f>
        <v>18</v>
      </c>
      <c r="R9" s="12">
        <f>G9*O9/100</f>
        <v>0.03234000000000001</v>
      </c>
      <c r="S9" s="7">
        <v>2</v>
      </c>
      <c r="T9" s="7">
        <v>4</v>
      </c>
      <c r="U9" s="7">
        <v>3</v>
      </c>
      <c r="V9" s="7">
        <v>6</v>
      </c>
      <c r="W9" s="7">
        <v>4</v>
      </c>
      <c r="X9" s="7">
        <v>6</v>
      </c>
      <c r="Y9" s="7">
        <v>5</v>
      </c>
      <c r="Z9" s="7">
        <v>6</v>
      </c>
      <c r="AA9" s="27">
        <f>AVERAGE(S9:Z9)</f>
        <v>4.5</v>
      </c>
    </row>
    <row r="10" spans="1:27" ht="12.75">
      <c r="A10" s="4" t="s">
        <v>22</v>
      </c>
      <c r="B10" s="4" t="s">
        <v>109</v>
      </c>
      <c r="C10" s="4" t="s">
        <v>89</v>
      </c>
      <c r="D10" s="4" t="s">
        <v>45</v>
      </c>
      <c r="E10" s="4" t="s">
        <v>45</v>
      </c>
      <c r="F10" s="4">
        <v>3</v>
      </c>
      <c r="G10" s="2">
        <v>7.7</v>
      </c>
      <c r="H10" s="5">
        <v>0.33</v>
      </c>
      <c r="I10" s="6">
        <v>1</v>
      </c>
      <c r="J10" s="6">
        <v>1</v>
      </c>
      <c r="K10" s="3">
        <v>49</v>
      </c>
      <c r="L10" s="1" t="s">
        <v>37</v>
      </c>
      <c r="M10" s="7">
        <v>6</v>
      </c>
      <c r="N10" s="12">
        <f>I10*H10</f>
        <v>0.33</v>
      </c>
      <c r="O10" s="12">
        <f>J10*H10</f>
        <v>0.33</v>
      </c>
      <c r="P10" s="12">
        <f>I10*K10</f>
        <v>49</v>
      </c>
      <c r="Q10" s="12">
        <f>J10*K10</f>
        <v>49</v>
      </c>
      <c r="R10" s="12">
        <f>G10*O10/100</f>
        <v>0.025410000000000002</v>
      </c>
      <c r="S10" s="7">
        <v>2</v>
      </c>
      <c r="T10" s="7">
        <v>6</v>
      </c>
      <c r="U10" s="7">
        <v>4</v>
      </c>
      <c r="V10" s="7">
        <v>6</v>
      </c>
      <c r="W10" s="7">
        <v>6</v>
      </c>
      <c r="X10" s="7">
        <v>6</v>
      </c>
      <c r="Y10" s="7">
        <v>5</v>
      </c>
      <c r="Z10" s="7">
        <v>6</v>
      </c>
      <c r="AA10" s="27">
        <f>AVERAGE(S10:Z10)</f>
        <v>5.125</v>
      </c>
    </row>
    <row r="11" spans="1:27" ht="12.75">
      <c r="A11" s="4" t="s">
        <v>118</v>
      </c>
      <c r="B11" s="4" t="s">
        <v>119</v>
      </c>
      <c r="C11" s="4" t="s">
        <v>54</v>
      </c>
      <c r="D11" s="4" t="s">
        <v>46</v>
      </c>
      <c r="E11" s="4" t="s">
        <v>45</v>
      </c>
      <c r="F11" s="4">
        <v>2.9</v>
      </c>
      <c r="G11" s="2">
        <v>6.6</v>
      </c>
      <c r="H11" s="5">
        <v>0.5</v>
      </c>
      <c r="I11" s="6">
        <v>2</v>
      </c>
      <c r="J11" s="6">
        <v>2</v>
      </c>
      <c r="K11" s="3">
        <v>19</v>
      </c>
      <c r="L11" s="1" t="s">
        <v>120</v>
      </c>
      <c r="M11" s="7">
        <v>2</v>
      </c>
      <c r="N11" s="12">
        <f>I11*H11</f>
        <v>1</v>
      </c>
      <c r="O11" s="12">
        <f>J11*H11</f>
        <v>1</v>
      </c>
      <c r="P11" s="12">
        <f>I11*K11</f>
        <v>38</v>
      </c>
      <c r="Q11" s="12">
        <f>J11*K11</f>
        <v>38</v>
      </c>
      <c r="R11" s="12">
        <f>G11*O11/100</f>
        <v>0.066</v>
      </c>
      <c r="S11" s="7">
        <v>5</v>
      </c>
      <c r="T11" s="7">
        <v>5</v>
      </c>
      <c r="U11" s="7">
        <v>6</v>
      </c>
      <c r="V11" s="7">
        <v>5</v>
      </c>
      <c r="W11" s="7">
        <v>5</v>
      </c>
      <c r="X11" s="7">
        <v>5</v>
      </c>
      <c r="Y11" s="7">
        <v>5</v>
      </c>
      <c r="Z11" s="7">
        <v>6</v>
      </c>
      <c r="AA11" s="27">
        <f>AVERAGE(S11:Z11)</f>
        <v>5.25</v>
      </c>
    </row>
    <row r="12" spans="1:27" ht="12.75">
      <c r="A12" s="4" t="s">
        <v>103</v>
      </c>
      <c r="B12" s="4" t="s">
        <v>105</v>
      </c>
      <c r="C12" s="4" t="s">
        <v>58</v>
      </c>
      <c r="D12" s="4" t="s">
        <v>45</v>
      </c>
      <c r="E12" s="4" t="s">
        <v>45</v>
      </c>
      <c r="F12" s="4">
        <v>2.8</v>
      </c>
      <c r="G12" s="2">
        <v>5</v>
      </c>
      <c r="H12" s="5">
        <v>0.5</v>
      </c>
      <c r="I12" s="6">
        <v>1</v>
      </c>
      <c r="J12" s="6">
        <v>1</v>
      </c>
      <c r="K12" s="3">
        <v>24</v>
      </c>
      <c r="L12" s="1" t="s">
        <v>66</v>
      </c>
      <c r="M12" s="7">
        <v>1</v>
      </c>
      <c r="N12" s="12">
        <f>I12*H12</f>
        <v>0.5</v>
      </c>
      <c r="O12" s="12">
        <f>J12*H12</f>
        <v>0.5</v>
      </c>
      <c r="P12" s="12">
        <f>I12*K12</f>
        <v>24</v>
      </c>
      <c r="Q12" s="12">
        <f>J12*K12</f>
        <v>24</v>
      </c>
      <c r="R12" s="12">
        <f>G12*O12/100</f>
        <v>0.025</v>
      </c>
      <c r="S12" s="7">
        <v>8</v>
      </c>
      <c r="T12" s="7">
        <v>6</v>
      </c>
      <c r="U12" s="7">
        <v>6</v>
      </c>
      <c r="V12" s="7">
        <v>4</v>
      </c>
      <c r="W12" s="7">
        <v>7</v>
      </c>
      <c r="X12" s="7">
        <v>5</v>
      </c>
      <c r="Y12" s="7">
        <v>7</v>
      </c>
      <c r="Z12" s="7">
        <v>2</v>
      </c>
      <c r="AA12" s="27">
        <f>AVERAGE(S12:Z12)</f>
        <v>5.625</v>
      </c>
    </row>
    <row r="13" spans="1:27" ht="12.75">
      <c r="A13" s="4" t="s">
        <v>55</v>
      </c>
      <c r="B13" s="4" t="s">
        <v>115</v>
      </c>
      <c r="C13" s="4" t="s">
        <v>80</v>
      </c>
      <c r="D13" s="4" t="s">
        <v>45</v>
      </c>
      <c r="E13" s="4" t="s">
        <v>45</v>
      </c>
      <c r="F13" s="4">
        <v>3.5</v>
      </c>
      <c r="G13" s="2">
        <v>7.5</v>
      </c>
      <c r="H13" s="5">
        <v>0.5</v>
      </c>
      <c r="I13" s="6">
        <v>1</v>
      </c>
      <c r="J13" s="6">
        <v>1</v>
      </c>
      <c r="K13" s="3">
        <v>50</v>
      </c>
      <c r="L13" s="1" t="s">
        <v>114</v>
      </c>
      <c r="M13" s="7">
        <v>5</v>
      </c>
      <c r="N13" s="12">
        <f>I13*H13</f>
        <v>0.5</v>
      </c>
      <c r="O13" s="12">
        <f>J13*H13</f>
        <v>0.5</v>
      </c>
      <c r="P13" s="12">
        <f>I13*K13</f>
        <v>50</v>
      </c>
      <c r="Q13" s="12">
        <f>J13*K13</f>
        <v>50</v>
      </c>
      <c r="R13" s="12">
        <f>G13*O13/100</f>
        <v>0.0375</v>
      </c>
      <c r="S13" s="7">
        <v>8</v>
      </c>
      <c r="T13" s="7">
        <v>6</v>
      </c>
      <c r="U13" s="7">
        <v>7</v>
      </c>
      <c r="V13" s="7">
        <v>6</v>
      </c>
      <c r="W13" s="7">
        <v>5</v>
      </c>
      <c r="X13" s="7">
        <v>6</v>
      </c>
      <c r="Y13" s="7">
        <v>5</v>
      </c>
      <c r="Z13" s="7">
        <v>2</v>
      </c>
      <c r="AA13" s="27">
        <f>AVERAGE(S13:Z13)</f>
        <v>5.625</v>
      </c>
    </row>
    <row r="14" spans="1:27" ht="12.75">
      <c r="A14" s="4" t="s">
        <v>57</v>
      </c>
      <c r="B14" s="4" t="s">
        <v>85</v>
      </c>
      <c r="C14" s="4" t="s">
        <v>26</v>
      </c>
      <c r="D14" s="4" t="s">
        <v>45</v>
      </c>
      <c r="E14" s="4" t="s">
        <v>45</v>
      </c>
      <c r="F14" s="4">
        <v>3.4</v>
      </c>
      <c r="G14" s="2">
        <v>7</v>
      </c>
      <c r="H14" s="5">
        <v>0.5</v>
      </c>
      <c r="I14" s="6">
        <v>1</v>
      </c>
      <c r="J14" s="6">
        <v>1</v>
      </c>
      <c r="K14" s="3">
        <v>49</v>
      </c>
      <c r="L14" s="1" t="s">
        <v>36</v>
      </c>
      <c r="M14" s="7">
        <v>12</v>
      </c>
      <c r="N14" s="12">
        <f>I14*H14</f>
        <v>0.5</v>
      </c>
      <c r="O14" s="12">
        <f>J14*H14</f>
        <v>0.5</v>
      </c>
      <c r="P14" s="12">
        <f>I14*K14</f>
        <v>49</v>
      </c>
      <c r="Q14" s="12">
        <f>J14*K14</f>
        <v>49</v>
      </c>
      <c r="R14" s="12">
        <f>G14*O14/100</f>
        <v>0.035</v>
      </c>
      <c r="S14" s="7">
        <v>7</v>
      </c>
      <c r="T14" s="7">
        <v>8</v>
      </c>
      <c r="U14" s="7">
        <v>5</v>
      </c>
      <c r="V14" s="7">
        <v>7</v>
      </c>
      <c r="W14" s="7">
        <v>3</v>
      </c>
      <c r="X14" s="7">
        <v>7</v>
      </c>
      <c r="Y14" s="7">
        <v>4</v>
      </c>
      <c r="Z14" s="7">
        <v>5</v>
      </c>
      <c r="AA14" s="27">
        <f>AVERAGE(S14:Z14)</f>
        <v>5.75</v>
      </c>
    </row>
    <row r="15" spans="1:27" ht="12.75">
      <c r="A15" s="4" t="s">
        <v>24</v>
      </c>
      <c r="B15" s="4" t="s">
        <v>87</v>
      </c>
      <c r="C15" s="4" t="s">
        <v>88</v>
      </c>
      <c r="D15" s="4" t="s">
        <v>45</v>
      </c>
      <c r="E15" s="4" t="s">
        <v>45</v>
      </c>
      <c r="F15" s="4">
        <v>3.7</v>
      </c>
      <c r="G15" s="2">
        <v>5</v>
      </c>
      <c r="H15" s="5">
        <v>0.33</v>
      </c>
      <c r="I15" s="6">
        <v>1</v>
      </c>
      <c r="J15" s="6">
        <v>1</v>
      </c>
      <c r="K15" s="3">
        <v>39</v>
      </c>
      <c r="L15" s="1" t="s">
        <v>41</v>
      </c>
      <c r="M15" s="7">
        <v>12</v>
      </c>
      <c r="N15" s="12">
        <f>I15*H15</f>
        <v>0.33</v>
      </c>
      <c r="O15" s="12">
        <f>J15*H15</f>
        <v>0.33</v>
      </c>
      <c r="P15" s="12">
        <f>I15*K15</f>
        <v>39</v>
      </c>
      <c r="Q15" s="12">
        <f>J15*K15</f>
        <v>39</v>
      </c>
      <c r="R15" s="12">
        <f>G15*O15/100</f>
        <v>0.0165</v>
      </c>
      <c r="S15" s="7">
        <v>6</v>
      </c>
      <c r="T15" s="7">
        <v>7</v>
      </c>
      <c r="U15" s="7">
        <v>5</v>
      </c>
      <c r="V15" s="7">
        <v>7</v>
      </c>
      <c r="W15" s="7">
        <v>3</v>
      </c>
      <c r="X15" s="7">
        <v>8</v>
      </c>
      <c r="Y15" s="7">
        <v>7</v>
      </c>
      <c r="Z15" s="7">
        <v>5</v>
      </c>
      <c r="AA15" s="27">
        <f>AVERAGE(S15:Z15)</f>
        <v>6</v>
      </c>
    </row>
    <row r="16" spans="1:27" ht="12.75">
      <c r="A16" s="4" t="s">
        <v>94</v>
      </c>
      <c r="B16" s="4" t="s">
        <v>35</v>
      </c>
      <c r="C16" s="4" t="s">
        <v>35</v>
      </c>
      <c r="D16" s="4" t="s">
        <v>45</v>
      </c>
      <c r="E16" s="4" t="s">
        <v>45</v>
      </c>
      <c r="F16" s="4">
        <v>3.6</v>
      </c>
      <c r="G16" s="2">
        <v>6.5</v>
      </c>
      <c r="H16" s="5">
        <v>0.75</v>
      </c>
      <c r="I16" s="6">
        <v>1</v>
      </c>
      <c r="J16" s="6">
        <v>1</v>
      </c>
      <c r="K16" s="3">
        <v>40</v>
      </c>
      <c r="L16" s="1" t="s">
        <v>42</v>
      </c>
      <c r="M16" s="7">
        <v>14</v>
      </c>
      <c r="N16" s="12">
        <f>I16*H16</f>
        <v>0.75</v>
      </c>
      <c r="O16" s="12">
        <f>J16*H16</f>
        <v>0.75</v>
      </c>
      <c r="P16" s="12">
        <f>I16*K16</f>
        <v>40</v>
      </c>
      <c r="Q16" s="12">
        <f>J16*K16</f>
        <v>40</v>
      </c>
      <c r="R16" s="12">
        <f>G16*O16/100</f>
        <v>0.04875</v>
      </c>
      <c r="S16" s="7">
        <v>8</v>
      </c>
      <c r="T16" s="7">
        <v>7</v>
      </c>
      <c r="U16" s="7">
        <v>6</v>
      </c>
      <c r="V16" s="7">
        <v>7</v>
      </c>
      <c r="W16" s="7">
        <v>7</v>
      </c>
      <c r="X16" s="7">
        <v>7</v>
      </c>
      <c r="Y16" s="7">
        <v>4</v>
      </c>
      <c r="Z16" s="7">
        <v>4</v>
      </c>
      <c r="AA16" s="27">
        <f>AVERAGE(S16:Z16)</f>
        <v>6.25</v>
      </c>
    </row>
    <row r="17" spans="1:27" ht="12.75">
      <c r="A17" s="4" t="s">
        <v>25</v>
      </c>
      <c r="B17" s="4" t="s">
        <v>107</v>
      </c>
      <c r="C17" s="4" t="s">
        <v>64</v>
      </c>
      <c r="D17" s="4" t="s">
        <v>45</v>
      </c>
      <c r="E17" s="4" t="s">
        <v>45</v>
      </c>
      <c r="F17" s="4">
        <v>3.6</v>
      </c>
      <c r="G17" s="2">
        <v>5</v>
      </c>
      <c r="H17" s="5">
        <v>0.75</v>
      </c>
      <c r="I17" s="6">
        <v>1</v>
      </c>
      <c r="J17" s="6">
        <v>1</v>
      </c>
      <c r="K17" s="3">
        <v>95</v>
      </c>
      <c r="L17" s="1" t="s">
        <v>37</v>
      </c>
      <c r="M17" s="7">
        <v>11</v>
      </c>
      <c r="N17" s="12">
        <f>I17*H17</f>
        <v>0.75</v>
      </c>
      <c r="O17" s="12">
        <f>J17*H17</f>
        <v>0.75</v>
      </c>
      <c r="P17" s="12">
        <f>I17*K17</f>
        <v>95</v>
      </c>
      <c r="Q17" s="12">
        <f>J17*K17</f>
        <v>95</v>
      </c>
      <c r="R17" s="12">
        <f>G17*O17/100</f>
        <v>0.0375</v>
      </c>
      <c r="S17" s="7">
        <v>10</v>
      </c>
      <c r="T17" s="7">
        <v>7</v>
      </c>
      <c r="U17" s="7">
        <v>6</v>
      </c>
      <c r="V17" s="7">
        <v>7</v>
      </c>
      <c r="W17" s="7">
        <v>8</v>
      </c>
      <c r="X17" s="7">
        <v>8</v>
      </c>
      <c r="Y17" s="7">
        <v>6</v>
      </c>
      <c r="Z17" s="7">
        <v>2</v>
      </c>
      <c r="AA17" s="27">
        <f>AVERAGE(S17:Z17)</f>
        <v>6.75</v>
      </c>
    </row>
    <row r="18" spans="1:27" ht="12.75">
      <c r="A18" s="4" t="s">
        <v>22</v>
      </c>
      <c r="B18" s="4" t="s">
        <v>92</v>
      </c>
      <c r="C18" s="4" t="s">
        <v>60</v>
      </c>
      <c r="D18" s="4" t="s">
        <v>46</v>
      </c>
      <c r="E18" s="4" t="s">
        <v>45</v>
      </c>
      <c r="F18" s="4">
        <v>3.5</v>
      </c>
      <c r="G18" s="2">
        <v>4.2</v>
      </c>
      <c r="H18" s="5">
        <v>0.33</v>
      </c>
      <c r="I18" s="6">
        <v>3</v>
      </c>
      <c r="J18" s="6">
        <v>3</v>
      </c>
      <c r="K18" s="3">
        <v>15</v>
      </c>
      <c r="L18" s="1" t="s">
        <v>39</v>
      </c>
      <c r="M18" s="7">
        <v>0</v>
      </c>
      <c r="N18" s="12">
        <f>I18*H18</f>
        <v>0.99</v>
      </c>
      <c r="O18" s="12">
        <f>J18*H18</f>
        <v>0.99</v>
      </c>
      <c r="P18" s="12">
        <f>I18*K18</f>
        <v>45</v>
      </c>
      <c r="Q18" s="12">
        <f>J18*K18</f>
        <v>45</v>
      </c>
      <c r="R18" s="12">
        <f>G18*O18/100</f>
        <v>0.041580000000000006</v>
      </c>
      <c r="S18" s="7">
        <v>7</v>
      </c>
      <c r="T18" s="7">
        <v>7</v>
      </c>
      <c r="U18" s="7">
        <v>6</v>
      </c>
      <c r="V18" s="7">
        <v>7</v>
      </c>
      <c r="W18" s="7">
        <v>6</v>
      </c>
      <c r="X18" s="7">
        <v>8</v>
      </c>
      <c r="Y18" s="7">
        <v>8</v>
      </c>
      <c r="Z18" s="7">
        <v>6</v>
      </c>
      <c r="AA18" s="27">
        <f>AVERAGE(S18:Z18)</f>
        <v>6.875</v>
      </c>
    </row>
    <row r="19" spans="1:27" ht="12.75">
      <c r="A19" s="4" t="s">
        <v>77</v>
      </c>
      <c r="B19" s="4" t="s">
        <v>123</v>
      </c>
      <c r="C19" s="4" t="s">
        <v>31</v>
      </c>
      <c r="D19" s="4" t="s">
        <v>46</v>
      </c>
      <c r="E19" s="4" t="s">
        <v>45</v>
      </c>
      <c r="F19" s="4">
        <v>3.3</v>
      </c>
      <c r="G19" s="2">
        <v>6.5</v>
      </c>
      <c r="H19" s="5">
        <v>0.5</v>
      </c>
      <c r="I19" s="6">
        <v>1</v>
      </c>
      <c r="J19" s="6">
        <v>1</v>
      </c>
      <c r="K19" s="3">
        <v>39</v>
      </c>
      <c r="L19" s="1" t="s">
        <v>36</v>
      </c>
      <c r="M19" s="7">
        <v>10</v>
      </c>
      <c r="N19" s="12">
        <f>I19*H19</f>
        <v>0.5</v>
      </c>
      <c r="O19" s="12">
        <f>J19*H19</f>
        <v>0.5</v>
      </c>
      <c r="P19" s="12">
        <f>I19*K19</f>
        <v>39</v>
      </c>
      <c r="Q19" s="12">
        <f>J19*K19</f>
        <v>39</v>
      </c>
      <c r="R19" s="12">
        <f>G19*O19/100</f>
        <v>0.0325</v>
      </c>
      <c r="S19" s="7">
        <v>7</v>
      </c>
      <c r="T19" s="7">
        <v>6</v>
      </c>
      <c r="U19" s="7">
        <v>9</v>
      </c>
      <c r="V19" s="7">
        <v>6</v>
      </c>
      <c r="W19" s="7">
        <v>5</v>
      </c>
      <c r="X19" s="7">
        <v>6</v>
      </c>
      <c r="Y19" s="7">
        <v>8</v>
      </c>
      <c r="Z19" s="7">
        <v>8</v>
      </c>
      <c r="AA19" s="27">
        <f>AVERAGE(S19:Z19)</f>
        <v>6.875</v>
      </c>
    </row>
    <row r="20" spans="1:27" ht="12.75">
      <c r="A20" s="4" t="s">
        <v>77</v>
      </c>
      <c r="B20" s="4" t="s">
        <v>122</v>
      </c>
      <c r="C20" s="4" t="s">
        <v>28</v>
      </c>
      <c r="D20" s="4" t="s">
        <v>46</v>
      </c>
      <c r="E20" s="4" t="s">
        <v>45</v>
      </c>
      <c r="F20" s="4">
        <v>3.6</v>
      </c>
      <c r="G20" s="2">
        <v>10</v>
      </c>
      <c r="H20" s="5">
        <v>0.33</v>
      </c>
      <c r="I20" s="6">
        <v>1</v>
      </c>
      <c r="J20" s="6">
        <v>1</v>
      </c>
      <c r="K20" s="3">
        <v>79</v>
      </c>
      <c r="L20" s="1" t="s">
        <v>36</v>
      </c>
      <c r="M20" s="7">
        <v>10</v>
      </c>
      <c r="N20" s="12">
        <f>I20*H20</f>
        <v>0.33</v>
      </c>
      <c r="O20" s="12">
        <f>J20*H20</f>
        <v>0.33</v>
      </c>
      <c r="P20" s="12">
        <f>I20*K20</f>
        <v>79</v>
      </c>
      <c r="Q20" s="12">
        <f>J20*K20</f>
        <v>79</v>
      </c>
      <c r="R20" s="12">
        <f>G20*O20/100</f>
        <v>0.033</v>
      </c>
      <c r="S20" s="7">
        <v>6</v>
      </c>
      <c r="T20" s="7">
        <v>7</v>
      </c>
      <c r="U20" s="7">
        <v>8</v>
      </c>
      <c r="V20" s="7">
        <v>7</v>
      </c>
      <c r="W20" s="7">
        <v>6</v>
      </c>
      <c r="X20" s="7">
        <v>8</v>
      </c>
      <c r="Y20" s="7">
        <v>6</v>
      </c>
      <c r="Z20" s="7">
        <v>8</v>
      </c>
      <c r="AA20" s="27">
        <f>AVERAGE(S20:Z20)</f>
        <v>7</v>
      </c>
    </row>
    <row r="21" spans="1:27" ht="12.75">
      <c r="A21" s="4" t="s">
        <v>82</v>
      </c>
      <c r="B21" s="4" t="s">
        <v>83</v>
      </c>
      <c r="C21" s="4" t="s">
        <v>33</v>
      </c>
      <c r="D21" s="4" t="s">
        <v>45</v>
      </c>
      <c r="E21" s="4" t="s">
        <v>45</v>
      </c>
      <c r="F21" s="4">
        <v>3.7</v>
      </c>
      <c r="G21" s="2">
        <v>12</v>
      </c>
      <c r="H21" s="5">
        <v>0.66</v>
      </c>
      <c r="I21" s="6">
        <v>1</v>
      </c>
      <c r="J21" s="6">
        <v>1</v>
      </c>
      <c r="K21" s="3">
        <v>150</v>
      </c>
      <c r="L21" s="1" t="s">
        <v>36</v>
      </c>
      <c r="M21" s="7">
        <v>7</v>
      </c>
      <c r="N21" s="12">
        <f>I21*H21</f>
        <v>0.66</v>
      </c>
      <c r="O21" s="12">
        <f>J21*H21</f>
        <v>0.66</v>
      </c>
      <c r="P21" s="12">
        <f>I21*K21</f>
        <v>150</v>
      </c>
      <c r="Q21" s="12">
        <f>J21*K21</f>
        <v>150</v>
      </c>
      <c r="R21" s="12">
        <f>G21*O21/100</f>
        <v>0.07919999999999999</v>
      </c>
      <c r="S21" s="7">
        <v>6</v>
      </c>
      <c r="T21" s="7">
        <v>8</v>
      </c>
      <c r="U21" s="7">
        <v>7</v>
      </c>
      <c r="V21" s="7">
        <v>8</v>
      </c>
      <c r="W21" s="7">
        <v>8</v>
      </c>
      <c r="X21" s="7">
        <v>7</v>
      </c>
      <c r="Y21" s="7">
        <v>7</v>
      </c>
      <c r="Z21" s="7">
        <v>5</v>
      </c>
      <c r="AA21" s="27">
        <f>AVERAGE(S21:Z21)</f>
        <v>7</v>
      </c>
    </row>
    <row r="22" spans="1:27" ht="12.75">
      <c r="A22" s="4" t="s">
        <v>95</v>
      </c>
      <c r="B22" s="4" t="s">
        <v>96</v>
      </c>
      <c r="C22" s="4" t="s">
        <v>32</v>
      </c>
      <c r="D22" s="4" t="s">
        <v>45</v>
      </c>
      <c r="E22" s="4" t="s">
        <v>45</v>
      </c>
      <c r="F22" s="4">
        <v>3.5</v>
      </c>
      <c r="G22" s="2">
        <v>6</v>
      </c>
      <c r="H22" s="5">
        <v>0.75</v>
      </c>
      <c r="I22" s="6">
        <v>1</v>
      </c>
      <c r="J22" s="6">
        <v>1</v>
      </c>
      <c r="K22" s="3">
        <v>89</v>
      </c>
      <c r="L22" s="1" t="s">
        <v>36</v>
      </c>
      <c r="M22" s="7">
        <v>13</v>
      </c>
      <c r="N22" s="12">
        <f>I22*H22</f>
        <v>0.75</v>
      </c>
      <c r="O22" s="12">
        <f>J22*H22</f>
        <v>0.75</v>
      </c>
      <c r="P22" s="12">
        <f>I22*K22</f>
        <v>89</v>
      </c>
      <c r="Q22" s="12">
        <f>J22*K22</f>
        <v>89</v>
      </c>
      <c r="R22" s="12">
        <f>G22*O22/100</f>
        <v>0.045</v>
      </c>
      <c r="T22" s="7">
        <v>7</v>
      </c>
      <c r="U22" s="7">
        <v>8</v>
      </c>
      <c r="V22" s="7">
        <v>7</v>
      </c>
      <c r="W22" s="7">
        <v>6</v>
      </c>
      <c r="X22" s="7">
        <v>7</v>
      </c>
      <c r="Y22" s="7">
        <v>6</v>
      </c>
      <c r="Z22" s="7">
        <v>8</v>
      </c>
      <c r="AA22" s="27">
        <f>AVERAGE(S22:Z22)</f>
        <v>7</v>
      </c>
    </row>
    <row r="23" spans="1:27" ht="12.75">
      <c r="A23" s="4" t="s">
        <v>23</v>
      </c>
      <c r="B23" s="4" t="s">
        <v>93</v>
      </c>
      <c r="C23" s="4" t="s">
        <v>53</v>
      </c>
      <c r="D23" s="4" t="s">
        <v>46</v>
      </c>
      <c r="E23" s="4" t="s">
        <v>45</v>
      </c>
      <c r="F23" s="4">
        <v>3.4</v>
      </c>
      <c r="G23" s="2">
        <v>7</v>
      </c>
      <c r="H23" s="5">
        <v>0.66</v>
      </c>
      <c r="I23" s="6">
        <v>2</v>
      </c>
      <c r="J23" s="6">
        <v>2</v>
      </c>
      <c r="K23" s="3">
        <v>30</v>
      </c>
      <c r="L23" s="1" t="s">
        <v>40</v>
      </c>
      <c r="M23" s="7">
        <v>2</v>
      </c>
      <c r="N23" s="12">
        <f>I23*H23</f>
        <v>1.32</v>
      </c>
      <c r="O23" s="12">
        <f>J23*H23</f>
        <v>1.32</v>
      </c>
      <c r="P23" s="12">
        <f>I23*K23</f>
        <v>60</v>
      </c>
      <c r="Q23" s="12">
        <f>J23*K23</f>
        <v>60</v>
      </c>
      <c r="R23" s="12">
        <f>G23*O23/100</f>
        <v>0.0924</v>
      </c>
      <c r="S23" s="7">
        <v>8</v>
      </c>
      <c r="T23" s="7">
        <v>7</v>
      </c>
      <c r="U23" s="7">
        <v>8</v>
      </c>
      <c r="V23" s="7">
        <v>7</v>
      </c>
      <c r="W23" s="7">
        <v>8</v>
      </c>
      <c r="X23" s="7">
        <v>7</v>
      </c>
      <c r="Y23" s="7">
        <v>7</v>
      </c>
      <c r="Z23" s="7">
        <v>5</v>
      </c>
      <c r="AA23" s="27">
        <f>AVERAGE(S23:Z23)</f>
        <v>7.125</v>
      </c>
    </row>
    <row r="24" spans="1:27" ht="12.75">
      <c r="A24" s="4" t="s">
        <v>77</v>
      </c>
      <c r="B24" s="4" t="s">
        <v>121</v>
      </c>
      <c r="C24" s="4" t="s">
        <v>28</v>
      </c>
      <c r="D24" s="4" t="s">
        <v>46</v>
      </c>
      <c r="E24" s="4" t="s">
        <v>45</v>
      </c>
      <c r="F24" s="4">
        <v>3.5</v>
      </c>
      <c r="G24" s="2">
        <v>8.7</v>
      </c>
      <c r="H24" s="5">
        <v>0.33</v>
      </c>
      <c r="I24" s="6">
        <v>1</v>
      </c>
      <c r="J24" s="6">
        <v>1</v>
      </c>
      <c r="K24" s="3">
        <v>79</v>
      </c>
      <c r="L24" s="1" t="s">
        <v>36</v>
      </c>
      <c r="M24" s="7">
        <v>10</v>
      </c>
      <c r="N24" s="12">
        <f>I24*H24</f>
        <v>0.33</v>
      </c>
      <c r="O24" s="12">
        <f>J24*H24</f>
        <v>0.33</v>
      </c>
      <c r="P24" s="12">
        <f>I24*K24</f>
        <v>79</v>
      </c>
      <c r="Q24" s="12">
        <f>J24*K24</f>
        <v>79</v>
      </c>
      <c r="R24" s="12">
        <f>G24*O24/100</f>
        <v>0.02871</v>
      </c>
      <c r="S24" s="7">
        <v>8</v>
      </c>
      <c r="T24" s="7">
        <v>7</v>
      </c>
      <c r="U24" s="7">
        <v>7</v>
      </c>
      <c r="V24" s="7">
        <v>8</v>
      </c>
      <c r="W24" s="7">
        <v>8</v>
      </c>
      <c r="X24" s="7">
        <v>7</v>
      </c>
      <c r="Y24" s="7">
        <v>6</v>
      </c>
      <c r="Z24" s="7">
        <v>7</v>
      </c>
      <c r="AA24" s="27">
        <f>AVERAGE(S24:Z24)</f>
        <v>7.25</v>
      </c>
    </row>
    <row r="25" spans="1:27" ht="12.75">
      <c r="A25" s="4" t="s">
        <v>63</v>
      </c>
      <c r="B25" s="4" t="s">
        <v>84</v>
      </c>
      <c r="C25" s="4" t="s">
        <v>11</v>
      </c>
      <c r="D25" s="4" t="s">
        <v>45</v>
      </c>
      <c r="E25" s="4" t="s">
        <v>45</v>
      </c>
      <c r="F25" s="4">
        <v>3.4</v>
      </c>
      <c r="G25" s="2">
        <v>7</v>
      </c>
      <c r="H25" s="5">
        <v>0.5</v>
      </c>
      <c r="I25" s="6">
        <v>1</v>
      </c>
      <c r="J25" s="6">
        <v>1</v>
      </c>
      <c r="K25" s="3">
        <v>49</v>
      </c>
      <c r="L25" s="1" t="s">
        <v>36</v>
      </c>
      <c r="M25" s="7">
        <v>12</v>
      </c>
      <c r="N25" s="12">
        <f>I25*H25</f>
        <v>0.5</v>
      </c>
      <c r="O25" s="12">
        <f>J25*H25</f>
        <v>0.5</v>
      </c>
      <c r="P25" s="12">
        <f>I25*K25</f>
        <v>49</v>
      </c>
      <c r="Q25" s="12">
        <f>J25*K25</f>
        <v>49</v>
      </c>
      <c r="R25" s="12">
        <f>G25*O25/100</f>
        <v>0.035</v>
      </c>
      <c r="S25" s="7">
        <v>6</v>
      </c>
      <c r="T25" s="7">
        <v>8</v>
      </c>
      <c r="U25" s="7">
        <v>7</v>
      </c>
      <c r="V25" s="7">
        <v>8</v>
      </c>
      <c r="W25" s="7">
        <v>8</v>
      </c>
      <c r="X25" s="7">
        <v>9</v>
      </c>
      <c r="Y25" s="7">
        <v>5</v>
      </c>
      <c r="Z25" s="7">
        <v>7</v>
      </c>
      <c r="AA25" s="27">
        <f>AVERAGE(S25:Z25)</f>
        <v>7.25</v>
      </c>
    </row>
    <row r="26" spans="1:27" ht="12.75">
      <c r="A26" s="4" t="s">
        <v>55</v>
      </c>
      <c r="B26" s="4" t="s">
        <v>113</v>
      </c>
      <c r="C26" s="4" t="s">
        <v>80</v>
      </c>
      <c r="D26" s="4" t="s">
        <v>45</v>
      </c>
      <c r="E26" s="4" t="s">
        <v>45</v>
      </c>
      <c r="F26" s="4">
        <v>3.5</v>
      </c>
      <c r="G26" s="2">
        <v>8</v>
      </c>
      <c r="H26" s="5">
        <v>0.5</v>
      </c>
      <c r="I26" s="6">
        <v>1</v>
      </c>
      <c r="J26" s="6">
        <v>1</v>
      </c>
      <c r="K26" s="3">
        <v>50</v>
      </c>
      <c r="L26" s="1" t="s">
        <v>114</v>
      </c>
      <c r="M26" s="7">
        <v>5</v>
      </c>
      <c r="N26" s="12">
        <f>I26*H26</f>
        <v>0.5</v>
      </c>
      <c r="O26" s="12">
        <f>J26*H26</f>
        <v>0.5</v>
      </c>
      <c r="P26" s="12">
        <f>I26*K26</f>
        <v>50</v>
      </c>
      <c r="Q26" s="12">
        <f>J26*K26</f>
        <v>50</v>
      </c>
      <c r="R26" s="12">
        <f>G26*O26/100</f>
        <v>0.04</v>
      </c>
      <c r="S26" s="7">
        <v>9</v>
      </c>
      <c r="T26" s="7">
        <v>8</v>
      </c>
      <c r="U26" s="7">
        <v>8</v>
      </c>
      <c r="V26" s="7">
        <v>7</v>
      </c>
      <c r="W26" s="7">
        <v>8</v>
      </c>
      <c r="X26" s="7">
        <v>7</v>
      </c>
      <c r="Y26" s="7">
        <v>8</v>
      </c>
      <c r="Z26" s="7">
        <v>3</v>
      </c>
      <c r="AA26" s="27">
        <f>AVERAGE(S26:Z26)</f>
        <v>7.25</v>
      </c>
    </row>
    <row r="27" spans="1:27" ht="12.75">
      <c r="A27" s="4" t="s">
        <v>82</v>
      </c>
      <c r="B27" s="4" t="s">
        <v>100</v>
      </c>
      <c r="C27" s="4" t="s">
        <v>80</v>
      </c>
      <c r="D27" s="4" t="s">
        <v>45</v>
      </c>
      <c r="E27" s="4" t="s">
        <v>45</v>
      </c>
      <c r="F27" s="4">
        <v>3.8</v>
      </c>
      <c r="G27" s="2">
        <v>5.6</v>
      </c>
      <c r="H27" s="5">
        <v>0.66</v>
      </c>
      <c r="I27" s="6">
        <v>1</v>
      </c>
      <c r="J27" s="6">
        <v>1</v>
      </c>
      <c r="K27" s="3">
        <v>140</v>
      </c>
      <c r="L27" s="1" t="s">
        <v>66</v>
      </c>
      <c r="M27" s="7">
        <v>11</v>
      </c>
      <c r="N27" s="12">
        <f>I27*H27</f>
        <v>0.66</v>
      </c>
      <c r="O27" s="12">
        <f>J27*H27</f>
        <v>0.66</v>
      </c>
      <c r="P27" s="12">
        <f>I27*K27</f>
        <v>140</v>
      </c>
      <c r="Q27" s="12">
        <f>J27*K27</f>
        <v>140</v>
      </c>
      <c r="R27" s="12">
        <f>G27*O27/100</f>
        <v>0.03696</v>
      </c>
      <c r="S27" s="7">
        <v>10</v>
      </c>
      <c r="T27" s="7">
        <v>10</v>
      </c>
      <c r="U27" s="7">
        <v>8</v>
      </c>
      <c r="V27" s="7">
        <v>7</v>
      </c>
      <c r="W27" s="7">
        <v>8</v>
      </c>
      <c r="X27" s="7">
        <v>8</v>
      </c>
      <c r="Y27" s="7">
        <v>4</v>
      </c>
      <c r="Z27" s="7">
        <v>3</v>
      </c>
      <c r="AA27" s="27">
        <f>AVERAGE(S27:Z27)</f>
        <v>7.25</v>
      </c>
    </row>
    <row r="28" spans="1:27" ht="12.75">
      <c r="A28" s="4" t="s">
        <v>111</v>
      </c>
      <c r="B28" s="4" t="s">
        <v>126</v>
      </c>
      <c r="C28" s="4" t="s">
        <v>67</v>
      </c>
      <c r="D28" s="4" t="s">
        <v>45</v>
      </c>
      <c r="E28" s="4" t="s">
        <v>45</v>
      </c>
      <c r="F28" s="4">
        <v>3.5</v>
      </c>
      <c r="G28" s="2">
        <v>7</v>
      </c>
      <c r="H28" s="5">
        <v>0.75</v>
      </c>
      <c r="I28" s="6">
        <v>1</v>
      </c>
      <c r="J28" s="6">
        <v>1</v>
      </c>
      <c r="K28" s="3">
        <v>80</v>
      </c>
      <c r="L28" s="1" t="s">
        <v>66</v>
      </c>
      <c r="M28" s="7" t="s">
        <v>125</v>
      </c>
      <c r="N28" s="12">
        <f>I28*H28</f>
        <v>0.75</v>
      </c>
      <c r="O28" s="12">
        <f>J28*H28</f>
        <v>0.75</v>
      </c>
      <c r="P28" s="12">
        <f>I28*K28</f>
        <v>80</v>
      </c>
      <c r="Q28" s="12">
        <f>J28*K28</f>
        <v>80</v>
      </c>
      <c r="R28" s="12">
        <f>G28*O28/100</f>
        <v>0.0525</v>
      </c>
      <c r="S28" s="7">
        <v>7</v>
      </c>
      <c r="T28" s="7">
        <v>8</v>
      </c>
      <c r="U28" s="7">
        <v>7</v>
      </c>
      <c r="V28" s="7">
        <v>9</v>
      </c>
      <c r="W28" s="7">
        <v>6</v>
      </c>
      <c r="X28" s="7">
        <v>7</v>
      </c>
      <c r="Y28" s="7">
        <v>9</v>
      </c>
      <c r="Z28" s="7">
        <v>5</v>
      </c>
      <c r="AA28" s="27">
        <f>AVERAGE(S28:Z28)</f>
        <v>7.25</v>
      </c>
    </row>
    <row r="29" spans="1:27" ht="12.75">
      <c r="A29" s="4" t="s">
        <v>95</v>
      </c>
      <c r="B29" s="4" t="s">
        <v>97</v>
      </c>
      <c r="C29" s="4" t="s">
        <v>98</v>
      </c>
      <c r="D29" s="4" t="s">
        <v>45</v>
      </c>
      <c r="E29" s="4" t="s">
        <v>45</v>
      </c>
      <c r="F29" s="4">
        <v>3.6</v>
      </c>
      <c r="G29" s="2">
        <v>4.2</v>
      </c>
      <c r="H29" s="5">
        <v>0.75</v>
      </c>
      <c r="I29" s="6">
        <v>1</v>
      </c>
      <c r="J29" s="6">
        <v>1</v>
      </c>
      <c r="K29" s="3">
        <v>120</v>
      </c>
      <c r="L29" s="1" t="s">
        <v>36</v>
      </c>
      <c r="M29" s="7">
        <v>15</v>
      </c>
      <c r="N29" s="12">
        <f>I29*H29</f>
        <v>0.75</v>
      </c>
      <c r="O29" s="12">
        <f>J29*H29</f>
        <v>0.75</v>
      </c>
      <c r="P29" s="12">
        <f>I29*K29</f>
        <v>120</v>
      </c>
      <c r="Q29" s="12">
        <f>J29*K29</f>
        <v>120</v>
      </c>
      <c r="R29" s="12">
        <f>G29*O29/100</f>
        <v>0.0315</v>
      </c>
      <c r="S29" s="7">
        <v>7</v>
      </c>
      <c r="T29" s="7">
        <v>7</v>
      </c>
      <c r="U29" s="7">
        <v>7</v>
      </c>
      <c r="V29" s="7">
        <v>8</v>
      </c>
      <c r="W29" s="7">
        <v>8</v>
      </c>
      <c r="X29" s="7">
        <v>8</v>
      </c>
      <c r="Y29" s="7">
        <v>7</v>
      </c>
      <c r="Z29" s="7">
        <v>6</v>
      </c>
      <c r="AA29" s="27">
        <f>AVERAGE(S29:Z29)</f>
        <v>7.25</v>
      </c>
    </row>
    <row r="30" spans="1:27" ht="12.75">
      <c r="A30" s="1" t="s">
        <v>65</v>
      </c>
      <c r="B30" s="1" t="s">
        <v>131</v>
      </c>
      <c r="C30" s="1" t="s">
        <v>29</v>
      </c>
      <c r="D30" s="1" t="s">
        <v>45</v>
      </c>
      <c r="E30" s="1" t="s">
        <v>46</v>
      </c>
      <c r="F30" s="8">
        <v>4</v>
      </c>
      <c r="G30" s="2">
        <v>10.6</v>
      </c>
      <c r="H30" s="5">
        <v>0.33</v>
      </c>
      <c r="I30" s="6">
        <v>2</v>
      </c>
      <c r="J30" s="6">
        <v>2</v>
      </c>
      <c r="K30" s="3">
        <v>30</v>
      </c>
      <c r="L30" s="1" t="s">
        <v>42</v>
      </c>
      <c r="N30" s="12">
        <f>I30*H30</f>
        <v>0.66</v>
      </c>
      <c r="O30" s="12">
        <f>J30*H30</f>
        <v>0.66</v>
      </c>
      <c r="P30" s="12">
        <f>I30*K30</f>
        <v>60</v>
      </c>
      <c r="Q30" s="12">
        <f>J30*K30</f>
        <v>60</v>
      </c>
      <c r="R30" s="12">
        <f>G30*O30/100</f>
        <v>0.06996000000000001</v>
      </c>
      <c r="S30" s="7">
        <v>6</v>
      </c>
      <c r="T30" s="7">
        <v>6</v>
      </c>
      <c r="U30" s="7">
        <v>6</v>
      </c>
      <c r="V30" s="7">
        <v>10</v>
      </c>
      <c r="W30" s="7">
        <v>10</v>
      </c>
      <c r="X30" s="7">
        <v>5</v>
      </c>
      <c r="Y30" s="7">
        <v>10</v>
      </c>
      <c r="Z30" s="7">
        <v>8</v>
      </c>
      <c r="AA30" s="27">
        <f>AVERAGE(S30:Z30)</f>
        <v>7.625</v>
      </c>
    </row>
    <row r="31" spans="1:27" ht="12.75">
      <c r="A31" s="1" t="s">
        <v>78</v>
      </c>
      <c r="B31" s="1" t="s">
        <v>79</v>
      </c>
      <c r="C31" s="1" t="s">
        <v>80</v>
      </c>
      <c r="D31" s="1" t="s">
        <v>45</v>
      </c>
      <c r="E31" s="1" t="s">
        <v>45</v>
      </c>
      <c r="F31" s="4">
        <v>3.9</v>
      </c>
      <c r="G31" s="2">
        <v>7</v>
      </c>
      <c r="H31" s="5">
        <v>0.75</v>
      </c>
      <c r="I31" s="6">
        <v>1</v>
      </c>
      <c r="J31" s="6">
        <v>1</v>
      </c>
      <c r="K31" s="3">
        <v>109</v>
      </c>
      <c r="L31" s="1" t="s">
        <v>124</v>
      </c>
      <c r="M31" s="7">
        <v>11</v>
      </c>
      <c r="N31" s="12">
        <f>I31*H31</f>
        <v>0.75</v>
      </c>
      <c r="O31" s="12">
        <f>J31*H31</f>
        <v>0.75</v>
      </c>
      <c r="P31" s="12">
        <f>I31*K31</f>
        <v>109</v>
      </c>
      <c r="Q31" s="12">
        <f>J31*K31</f>
        <v>109</v>
      </c>
      <c r="R31" s="12">
        <f>G31*O31/100</f>
        <v>0.0525</v>
      </c>
      <c r="S31" s="7">
        <v>10</v>
      </c>
      <c r="T31" s="7">
        <v>9</v>
      </c>
      <c r="U31" s="7">
        <v>8</v>
      </c>
      <c r="V31" s="7">
        <v>9</v>
      </c>
      <c r="W31" s="7">
        <v>8</v>
      </c>
      <c r="X31" s="7">
        <v>9</v>
      </c>
      <c r="Y31" s="7">
        <v>7</v>
      </c>
      <c r="Z31" s="7">
        <v>3</v>
      </c>
      <c r="AA31" s="27">
        <f>AVERAGE(S31:Z31)</f>
        <v>7.875</v>
      </c>
    </row>
    <row r="32" spans="1:27" ht="12.75">
      <c r="A32" s="4" t="s">
        <v>95</v>
      </c>
      <c r="B32" s="4" t="s">
        <v>99</v>
      </c>
      <c r="C32" s="4" t="s">
        <v>86</v>
      </c>
      <c r="D32" s="4" t="s">
        <v>45</v>
      </c>
      <c r="E32" s="4" t="s">
        <v>45</v>
      </c>
      <c r="F32" s="4">
        <v>3.8</v>
      </c>
      <c r="G32" s="2">
        <v>9</v>
      </c>
      <c r="H32" s="5">
        <v>0.75</v>
      </c>
      <c r="I32" s="6">
        <v>1</v>
      </c>
      <c r="J32" s="6">
        <v>1</v>
      </c>
      <c r="K32" s="3">
        <v>120</v>
      </c>
      <c r="L32" s="1" t="s">
        <v>36</v>
      </c>
      <c r="M32" s="7">
        <v>15</v>
      </c>
      <c r="N32" s="12">
        <f>I32*H32</f>
        <v>0.75</v>
      </c>
      <c r="O32" s="12">
        <f>J32*H32</f>
        <v>0.75</v>
      </c>
      <c r="P32" s="12">
        <f>I32*K32</f>
        <v>120</v>
      </c>
      <c r="Q32" s="12">
        <f>J32*K32</f>
        <v>120</v>
      </c>
      <c r="R32" s="12">
        <f>G32*O32/100</f>
        <v>0.0675</v>
      </c>
      <c r="S32" s="7">
        <v>9</v>
      </c>
      <c r="T32" s="7">
        <v>9</v>
      </c>
      <c r="U32" s="7">
        <v>9</v>
      </c>
      <c r="V32" s="7">
        <v>8</v>
      </c>
      <c r="W32" s="7">
        <v>8</v>
      </c>
      <c r="X32" s="7">
        <v>8</v>
      </c>
      <c r="Y32" s="7">
        <v>6</v>
      </c>
      <c r="Z32" s="7">
        <v>8</v>
      </c>
      <c r="AA32" s="27">
        <f>AVERAGE(S32:Z32)</f>
        <v>8.125</v>
      </c>
    </row>
    <row r="33" spans="1:27" ht="12.75">
      <c r="A33" s="4" t="s">
        <v>75</v>
      </c>
      <c r="B33" s="4" t="s">
        <v>76</v>
      </c>
      <c r="C33" s="4" t="s">
        <v>30</v>
      </c>
      <c r="D33" s="4" t="s">
        <v>45</v>
      </c>
      <c r="E33" s="4" t="s">
        <v>45</v>
      </c>
      <c r="F33" s="4">
        <v>3.1</v>
      </c>
      <c r="G33" s="2">
        <v>6.3</v>
      </c>
      <c r="H33" s="5">
        <v>0.75</v>
      </c>
      <c r="I33" s="6">
        <v>1</v>
      </c>
      <c r="J33" s="6">
        <v>1</v>
      </c>
      <c r="K33" s="3">
        <v>119</v>
      </c>
      <c r="L33" s="1" t="s">
        <v>74</v>
      </c>
      <c r="M33" s="7">
        <v>8</v>
      </c>
      <c r="N33" s="12">
        <f>I33*H33</f>
        <v>0.75</v>
      </c>
      <c r="O33" s="12">
        <f>J33*H33</f>
        <v>0.75</v>
      </c>
      <c r="P33" s="12">
        <f>I33*K33</f>
        <v>119</v>
      </c>
      <c r="Q33" s="12">
        <f>J33*K33</f>
        <v>119</v>
      </c>
      <c r="R33" s="12">
        <f>G33*O33/100</f>
        <v>0.04724999999999999</v>
      </c>
      <c r="S33" s="7">
        <v>8</v>
      </c>
      <c r="T33" s="7">
        <v>7</v>
      </c>
      <c r="U33" s="7">
        <v>9</v>
      </c>
      <c r="V33" s="7">
        <v>8</v>
      </c>
      <c r="W33" s="7">
        <v>9</v>
      </c>
      <c r="X33" s="7">
        <v>8</v>
      </c>
      <c r="Y33" s="7">
        <v>8</v>
      </c>
      <c r="Z33" s="7">
        <v>9</v>
      </c>
      <c r="AA33" s="27">
        <f>AVERAGE(S33:Z33)</f>
        <v>8.25</v>
      </c>
    </row>
    <row r="34" spans="1:27" ht="12.75">
      <c r="A34" s="4" t="s">
        <v>72</v>
      </c>
      <c r="B34" s="4" t="s">
        <v>110</v>
      </c>
      <c r="C34" s="4" t="s">
        <v>33</v>
      </c>
      <c r="D34" s="4" t="s">
        <v>45</v>
      </c>
      <c r="E34" s="4" t="s">
        <v>45</v>
      </c>
      <c r="F34" s="4">
        <v>3.7</v>
      </c>
      <c r="G34" s="2">
        <v>9.6</v>
      </c>
      <c r="H34" s="5">
        <v>0.66</v>
      </c>
      <c r="I34" s="6">
        <v>1</v>
      </c>
      <c r="J34" s="6">
        <v>1</v>
      </c>
      <c r="K34" s="3">
        <v>90</v>
      </c>
      <c r="L34" s="1" t="s">
        <v>37</v>
      </c>
      <c r="M34" s="7">
        <v>7</v>
      </c>
      <c r="N34" s="12">
        <f>I34*H34</f>
        <v>0.66</v>
      </c>
      <c r="O34" s="12">
        <f>J34*H34</f>
        <v>0.66</v>
      </c>
      <c r="P34" s="12">
        <f>I34*K34</f>
        <v>90</v>
      </c>
      <c r="Q34" s="12">
        <f>J34*K34</f>
        <v>90</v>
      </c>
      <c r="R34" s="12">
        <f>G34*O34/100</f>
        <v>0.06336</v>
      </c>
      <c r="S34" s="7">
        <v>8</v>
      </c>
      <c r="T34" s="7">
        <v>9</v>
      </c>
      <c r="U34" s="7">
        <v>9</v>
      </c>
      <c r="V34" s="7">
        <v>9</v>
      </c>
      <c r="W34" s="7">
        <v>7</v>
      </c>
      <c r="X34" s="7">
        <v>8</v>
      </c>
      <c r="Y34" s="7">
        <v>9</v>
      </c>
      <c r="Z34" s="7">
        <v>8</v>
      </c>
      <c r="AA34" s="27">
        <f>AVERAGE(S34:Z34)</f>
        <v>8.375</v>
      </c>
    </row>
    <row r="35" spans="1:27" ht="12.75">
      <c r="A35" s="1" t="s">
        <v>22</v>
      </c>
      <c r="B35" s="1" t="s">
        <v>62</v>
      </c>
      <c r="C35" s="1" t="s">
        <v>29</v>
      </c>
      <c r="D35" s="1" t="s">
        <v>45</v>
      </c>
      <c r="E35" s="1" t="s">
        <v>45</v>
      </c>
      <c r="F35" s="8">
        <v>4</v>
      </c>
      <c r="G35" s="2">
        <v>17.2</v>
      </c>
      <c r="H35" s="5">
        <v>0.33</v>
      </c>
      <c r="I35" s="6">
        <v>1</v>
      </c>
      <c r="J35" s="6">
        <v>1</v>
      </c>
      <c r="K35" s="3">
        <v>139</v>
      </c>
      <c r="L35" s="1" t="s">
        <v>37</v>
      </c>
      <c r="M35" s="7">
        <v>4</v>
      </c>
      <c r="N35" s="12">
        <f>I35*H35</f>
        <v>0.33</v>
      </c>
      <c r="O35" s="12">
        <f>J35*H35</f>
        <v>0.33</v>
      </c>
      <c r="P35" s="12">
        <f>I35*K35</f>
        <v>139</v>
      </c>
      <c r="Q35" s="12">
        <f>J35*K35</f>
        <v>139</v>
      </c>
      <c r="R35" s="12">
        <f>G35*O35/100</f>
        <v>0.056760000000000005</v>
      </c>
      <c r="S35" s="7">
        <v>9</v>
      </c>
      <c r="T35" s="7">
        <v>9</v>
      </c>
      <c r="U35" s="7">
        <v>10</v>
      </c>
      <c r="V35" s="7">
        <v>9</v>
      </c>
      <c r="W35" s="7">
        <v>6</v>
      </c>
      <c r="X35" s="7">
        <v>7</v>
      </c>
      <c r="Y35" s="7">
        <v>9</v>
      </c>
      <c r="Z35" s="7">
        <v>9</v>
      </c>
      <c r="AA35" s="27">
        <f>AVERAGE(S35:Z35)</f>
        <v>8.5</v>
      </c>
    </row>
    <row r="36" spans="1:27" ht="12.75">
      <c r="A36" s="4" t="s">
        <v>72</v>
      </c>
      <c r="B36" s="4" t="s">
        <v>81</v>
      </c>
      <c r="C36" s="4" t="s">
        <v>29</v>
      </c>
      <c r="D36" s="4" t="s">
        <v>45</v>
      </c>
      <c r="E36" s="4" t="s">
        <v>45</v>
      </c>
      <c r="F36" s="4">
        <v>4</v>
      </c>
      <c r="G36" s="2">
        <v>11</v>
      </c>
      <c r="H36" s="5">
        <v>0.66</v>
      </c>
      <c r="I36" s="6">
        <v>1</v>
      </c>
      <c r="J36" s="6">
        <v>1</v>
      </c>
      <c r="K36" s="3">
        <v>89</v>
      </c>
      <c r="L36" s="1" t="s">
        <v>36</v>
      </c>
      <c r="M36" s="7">
        <v>10</v>
      </c>
      <c r="N36" s="12">
        <f>I36*H36</f>
        <v>0.66</v>
      </c>
      <c r="O36" s="12">
        <f>J36*H36</f>
        <v>0.66</v>
      </c>
      <c r="P36" s="12">
        <f>I36*K36</f>
        <v>89</v>
      </c>
      <c r="Q36" s="12">
        <f>J36*K36</f>
        <v>89</v>
      </c>
      <c r="R36" s="12">
        <f>G36*O36/100</f>
        <v>0.07260000000000001</v>
      </c>
      <c r="S36" s="7">
        <v>8</v>
      </c>
      <c r="T36" s="7">
        <v>9</v>
      </c>
      <c r="U36" s="7">
        <v>8</v>
      </c>
      <c r="V36" s="7">
        <v>9</v>
      </c>
      <c r="W36" s="7">
        <v>9</v>
      </c>
      <c r="X36" s="7">
        <v>8</v>
      </c>
      <c r="Y36" s="7">
        <v>8</v>
      </c>
      <c r="Z36" s="7">
        <v>9</v>
      </c>
      <c r="AA36" s="27">
        <f>AVERAGE(S36:Z36)</f>
        <v>8.5</v>
      </c>
    </row>
    <row r="37" spans="1:27" ht="12.75">
      <c r="A37" s="4" t="s">
        <v>68</v>
      </c>
      <c r="B37" s="4" t="s">
        <v>69</v>
      </c>
      <c r="C37" s="4" t="s">
        <v>34</v>
      </c>
      <c r="D37" s="4" t="s">
        <v>45</v>
      </c>
      <c r="E37" s="4" t="s">
        <v>45</v>
      </c>
      <c r="F37" s="4">
        <v>3.7</v>
      </c>
      <c r="G37" s="2">
        <v>10</v>
      </c>
      <c r="H37" s="5">
        <v>0.33</v>
      </c>
      <c r="I37" s="6">
        <v>1</v>
      </c>
      <c r="J37" s="6">
        <v>1</v>
      </c>
      <c r="K37" s="3">
        <v>98</v>
      </c>
      <c r="L37" s="1" t="s">
        <v>37</v>
      </c>
      <c r="M37" s="7">
        <v>4</v>
      </c>
      <c r="N37" s="12">
        <f>I37*H37</f>
        <v>0.33</v>
      </c>
      <c r="O37" s="12">
        <f>J37*H37</f>
        <v>0.33</v>
      </c>
      <c r="P37" s="12">
        <f>I37*K37</f>
        <v>98</v>
      </c>
      <c r="Q37" s="12">
        <f>J37*K37</f>
        <v>98</v>
      </c>
      <c r="R37" s="12">
        <f>G37*O37/100</f>
        <v>0.033</v>
      </c>
      <c r="S37" s="7">
        <v>8</v>
      </c>
      <c r="T37" s="7">
        <v>9</v>
      </c>
      <c r="U37" s="7">
        <v>10</v>
      </c>
      <c r="V37" s="7">
        <v>9</v>
      </c>
      <c r="W37" s="7">
        <v>8</v>
      </c>
      <c r="X37" s="7">
        <v>8</v>
      </c>
      <c r="Y37" s="7">
        <v>9</v>
      </c>
      <c r="Z37" s="7">
        <v>9</v>
      </c>
      <c r="AA37" s="27">
        <f>AVERAGE(S37:Z37)</f>
        <v>8.75</v>
      </c>
    </row>
    <row r="38" spans="1:27" ht="12.75">
      <c r="A38" s="4" t="s">
        <v>90</v>
      </c>
      <c r="B38" s="4" t="s">
        <v>91</v>
      </c>
      <c r="C38" s="4" t="s">
        <v>29</v>
      </c>
      <c r="D38" s="4" t="s">
        <v>45</v>
      </c>
      <c r="E38" s="4" t="s">
        <v>45</v>
      </c>
      <c r="F38" s="4">
        <v>3.7</v>
      </c>
      <c r="G38" s="2">
        <v>11.5</v>
      </c>
      <c r="H38" s="5">
        <v>0.66</v>
      </c>
      <c r="I38" s="6">
        <v>1</v>
      </c>
      <c r="J38" s="6">
        <v>1</v>
      </c>
      <c r="K38" s="3">
        <v>95</v>
      </c>
      <c r="L38" s="1" t="s">
        <v>36</v>
      </c>
      <c r="M38" s="7">
        <v>10</v>
      </c>
      <c r="N38" s="12">
        <f>I38*H38</f>
        <v>0.66</v>
      </c>
      <c r="O38" s="12">
        <f>J38*H38</f>
        <v>0.66</v>
      </c>
      <c r="P38" s="12">
        <f>I38*K38</f>
        <v>95</v>
      </c>
      <c r="Q38" s="12">
        <f>J38*K38</f>
        <v>95</v>
      </c>
      <c r="R38" s="12">
        <f>G38*O38/100</f>
        <v>0.07590000000000001</v>
      </c>
      <c r="S38" s="7">
        <v>7</v>
      </c>
      <c r="T38" s="7">
        <v>9</v>
      </c>
      <c r="U38" s="7">
        <v>9</v>
      </c>
      <c r="V38" s="7">
        <v>9</v>
      </c>
      <c r="W38" s="7">
        <v>10</v>
      </c>
      <c r="X38" s="7">
        <v>9</v>
      </c>
      <c r="Y38" s="7">
        <v>9</v>
      </c>
      <c r="Z38" s="7">
        <v>9</v>
      </c>
      <c r="AA38" s="27">
        <f>AVERAGE(S38:Z38)</f>
        <v>8.875</v>
      </c>
    </row>
    <row r="39" spans="1:27" ht="12.75">
      <c r="A39" s="4" t="s">
        <v>52</v>
      </c>
      <c r="B39" s="4" t="s">
        <v>106</v>
      </c>
      <c r="C39" s="4" t="s">
        <v>59</v>
      </c>
      <c r="D39" s="4" t="s">
        <v>45</v>
      </c>
      <c r="E39" s="4" t="s">
        <v>45</v>
      </c>
      <c r="F39" s="4">
        <v>3.4</v>
      </c>
      <c r="G39" s="2">
        <v>9</v>
      </c>
      <c r="H39" s="5">
        <v>0.75</v>
      </c>
      <c r="I39" s="6">
        <v>1</v>
      </c>
      <c r="J39" s="6">
        <v>1</v>
      </c>
      <c r="K39" s="3">
        <v>90</v>
      </c>
      <c r="L39" s="1" t="s">
        <v>37</v>
      </c>
      <c r="M39" s="7">
        <v>8</v>
      </c>
      <c r="N39" s="12">
        <f>I39*H39</f>
        <v>0.75</v>
      </c>
      <c r="O39" s="12">
        <f>J39*H39</f>
        <v>0.75</v>
      </c>
      <c r="P39" s="12">
        <f>I39*K39</f>
        <v>90</v>
      </c>
      <c r="Q39" s="12">
        <f>J39*K39</f>
        <v>90</v>
      </c>
      <c r="R39" s="12">
        <f>G39*O39/100</f>
        <v>0.0675</v>
      </c>
      <c r="S39" s="7">
        <v>9</v>
      </c>
      <c r="T39" s="7">
        <v>8</v>
      </c>
      <c r="U39" s="7">
        <v>9</v>
      </c>
      <c r="V39" s="7">
        <v>10</v>
      </c>
      <c r="W39" s="7">
        <v>9</v>
      </c>
      <c r="X39" s="7">
        <v>8</v>
      </c>
      <c r="Y39" s="7">
        <v>9</v>
      </c>
      <c r="Z39" s="7">
        <v>9</v>
      </c>
      <c r="AA39" s="27">
        <f>AVERAGE(S39:Z39)</f>
        <v>8.875</v>
      </c>
    </row>
    <row r="40" spans="1:27" ht="12.75">
      <c r="A40" s="4" t="s">
        <v>72</v>
      </c>
      <c r="B40" s="4" t="s">
        <v>73</v>
      </c>
      <c r="C40" s="4" t="s">
        <v>29</v>
      </c>
      <c r="D40" s="4" t="s">
        <v>45</v>
      </c>
      <c r="E40" s="4" t="s">
        <v>45</v>
      </c>
      <c r="F40" s="4">
        <v>4</v>
      </c>
      <c r="G40" s="2">
        <v>11</v>
      </c>
      <c r="H40" s="5">
        <v>0.66</v>
      </c>
      <c r="I40" s="6">
        <v>1</v>
      </c>
      <c r="J40" s="6">
        <v>1</v>
      </c>
      <c r="K40" s="3">
        <v>89</v>
      </c>
      <c r="L40" s="1" t="s">
        <v>36</v>
      </c>
      <c r="M40" s="7">
        <v>16</v>
      </c>
      <c r="N40" s="12">
        <f>I40*H40</f>
        <v>0.66</v>
      </c>
      <c r="O40" s="12">
        <f>J40*H40</f>
        <v>0.66</v>
      </c>
      <c r="P40" s="12">
        <f>I40*K40</f>
        <v>89</v>
      </c>
      <c r="Q40" s="12">
        <f>J40*K40</f>
        <v>89</v>
      </c>
      <c r="R40" s="12">
        <f>G40*O40/100</f>
        <v>0.07260000000000001</v>
      </c>
      <c r="S40" s="7">
        <v>8</v>
      </c>
      <c r="T40" s="7">
        <v>9</v>
      </c>
      <c r="U40" s="7">
        <v>10</v>
      </c>
      <c r="V40" s="7">
        <v>9</v>
      </c>
      <c r="W40" s="7">
        <v>8</v>
      </c>
      <c r="X40" s="7">
        <v>9</v>
      </c>
      <c r="Y40" s="7">
        <v>9</v>
      </c>
      <c r="Z40" s="7">
        <v>9</v>
      </c>
      <c r="AA40" s="27">
        <f>AVERAGE(S40:Z40)</f>
        <v>8.875</v>
      </c>
    </row>
    <row r="41" spans="1:27" ht="12.75">
      <c r="A41" s="4" t="s">
        <v>70</v>
      </c>
      <c r="B41" s="4" t="s">
        <v>71</v>
      </c>
      <c r="C41" s="4" t="s">
        <v>29</v>
      </c>
      <c r="D41" s="4" t="s">
        <v>45</v>
      </c>
      <c r="E41" s="4" t="s">
        <v>45</v>
      </c>
      <c r="F41" s="4">
        <v>3.8</v>
      </c>
      <c r="G41" s="2">
        <v>10.5</v>
      </c>
      <c r="H41" s="5">
        <v>0.66</v>
      </c>
      <c r="I41" s="6">
        <v>1</v>
      </c>
      <c r="J41" s="6">
        <v>1</v>
      </c>
      <c r="K41" s="3">
        <v>120</v>
      </c>
      <c r="L41" s="1" t="s">
        <v>37</v>
      </c>
      <c r="M41" s="7">
        <v>16</v>
      </c>
      <c r="N41" s="12">
        <f>I41*H41</f>
        <v>0.66</v>
      </c>
      <c r="O41" s="12">
        <f>J41*H41</f>
        <v>0.66</v>
      </c>
      <c r="P41" s="12">
        <f>I41*K41</f>
        <v>120</v>
      </c>
      <c r="Q41" s="12">
        <f>J41*K41</f>
        <v>120</v>
      </c>
      <c r="R41" s="12">
        <f>G41*O41/100</f>
        <v>0.0693</v>
      </c>
      <c r="S41" s="7">
        <v>8</v>
      </c>
      <c r="T41" s="7">
        <v>9</v>
      </c>
      <c r="U41" s="7">
        <v>10</v>
      </c>
      <c r="V41" s="7">
        <v>9</v>
      </c>
      <c r="W41" s="7">
        <v>8</v>
      </c>
      <c r="X41" s="7">
        <v>9</v>
      </c>
      <c r="Y41" s="7">
        <v>9</v>
      </c>
      <c r="Z41" s="7">
        <v>9</v>
      </c>
      <c r="AA41" s="27">
        <f>AVERAGE(S41:Z41)</f>
        <v>8.875</v>
      </c>
    </row>
    <row r="42" spans="1:27" ht="12.75">
      <c r="A42" s="4" t="s">
        <v>101</v>
      </c>
      <c r="B42" s="4" t="s">
        <v>102</v>
      </c>
      <c r="C42" s="4" t="s">
        <v>29</v>
      </c>
      <c r="D42" s="4" t="s">
        <v>45</v>
      </c>
      <c r="E42" s="4" t="s">
        <v>45</v>
      </c>
      <c r="F42" s="4">
        <v>3.8</v>
      </c>
      <c r="G42" s="2">
        <v>10</v>
      </c>
      <c r="H42" s="5">
        <v>0.66</v>
      </c>
      <c r="I42" s="6">
        <v>1</v>
      </c>
      <c r="J42" s="6">
        <v>1</v>
      </c>
      <c r="K42" s="3">
        <v>80</v>
      </c>
      <c r="L42" s="1" t="s">
        <v>66</v>
      </c>
      <c r="M42" s="7">
        <v>10</v>
      </c>
      <c r="N42" s="12">
        <f>I42*H42</f>
        <v>0.66</v>
      </c>
      <c r="O42" s="12">
        <f>J42*H42</f>
        <v>0.66</v>
      </c>
      <c r="P42" s="12">
        <f>I42*K42</f>
        <v>80</v>
      </c>
      <c r="Q42" s="12">
        <f>J42*K42</f>
        <v>80</v>
      </c>
      <c r="R42" s="12">
        <f>G42*O42/100</f>
        <v>0.066</v>
      </c>
      <c r="S42" s="7">
        <v>7</v>
      </c>
      <c r="T42" s="7">
        <v>10</v>
      </c>
      <c r="U42" s="7">
        <v>9</v>
      </c>
      <c r="V42" s="7">
        <v>9</v>
      </c>
      <c r="W42" s="7">
        <v>10</v>
      </c>
      <c r="X42" s="7">
        <v>9</v>
      </c>
      <c r="Y42" s="7">
        <v>8</v>
      </c>
      <c r="Z42" s="7">
        <v>10</v>
      </c>
      <c r="AA42" s="27">
        <f>AVERAGE(S42:Z42)</f>
        <v>9</v>
      </c>
    </row>
    <row r="43" spans="1:17" ht="12.75">
      <c r="A43" s="4"/>
      <c r="B43" s="4"/>
      <c r="C43" s="4"/>
      <c r="D43" s="4"/>
      <c r="E43" s="4"/>
      <c r="F43" s="4"/>
      <c r="G43" s="2"/>
      <c r="H43" s="5"/>
      <c r="I43" s="6"/>
      <c r="J43" s="6"/>
      <c r="K43" s="3"/>
      <c r="L43" s="1"/>
      <c r="P43" s="12"/>
      <c r="Q43" s="12"/>
    </row>
    <row r="44" spans="1:17" ht="12.75">
      <c r="A44" s="4"/>
      <c r="B44" s="4"/>
      <c r="C44" s="4"/>
      <c r="D44" s="4"/>
      <c r="E44" s="4"/>
      <c r="F44" s="4"/>
      <c r="G44" s="2"/>
      <c r="H44" s="5"/>
      <c r="I44" s="6"/>
      <c r="J44" s="6"/>
      <c r="K44" s="3"/>
      <c r="L44" s="1"/>
      <c r="P44" s="12"/>
      <c r="Q44" s="12"/>
    </row>
    <row r="45" spans="1:24" ht="12.75">
      <c r="A45" s="1"/>
      <c r="B45" s="1"/>
      <c r="C45" s="1"/>
      <c r="D45" s="1"/>
      <c r="E45" s="1"/>
      <c r="F45" s="4"/>
      <c r="G45" s="2"/>
      <c r="H45" s="5"/>
      <c r="I45" s="6"/>
      <c r="J45" s="6"/>
      <c r="K45" s="3"/>
      <c r="L45" s="1"/>
      <c r="P45" s="12"/>
      <c r="Q45" s="12"/>
      <c r="S45" s="12"/>
      <c r="T45" s="12"/>
      <c r="U45" s="12"/>
      <c r="V45" s="12"/>
      <c r="W45" s="12"/>
      <c r="X45" s="12"/>
    </row>
    <row r="46" spans="1:27" ht="12.75">
      <c r="A46" s="1" t="s">
        <v>12</v>
      </c>
      <c r="B46" s="1">
        <f>SUBTOTAL(3,B4:B45)</f>
        <v>39</v>
      </c>
      <c r="C46" s="1"/>
      <c r="D46" s="1"/>
      <c r="E46" s="1"/>
      <c r="F46" s="8">
        <f>SUBTOTAL(1,F4:F45)</f>
        <v>3.438461538461539</v>
      </c>
      <c r="G46" s="8">
        <f>SUBTOTAL(1,G4:G45)</f>
        <v>7.746153846153845</v>
      </c>
      <c r="H46" s="1">
        <f>SUBTOTAL(9,H4:H45)</f>
        <v>21.57</v>
      </c>
      <c r="I46" s="1">
        <f>SUBTOTAL(9,I4:I45)</f>
        <v>47</v>
      </c>
      <c r="J46" s="6">
        <f>SUBTOTAL(9,J1:J45)</f>
        <v>47</v>
      </c>
      <c r="K46" s="1">
        <f>SUBTOTAL(9,K1:K45)</f>
        <v>2776</v>
      </c>
      <c r="L46" s="1">
        <f>SUBTOTAL(3,L4:L45)</f>
        <v>39</v>
      </c>
      <c r="N46" s="26">
        <f>SUBTOTAL(9,N4:N45)</f>
        <v>24.709999999999997</v>
      </c>
      <c r="O46" s="26">
        <f>SUBTOTAL(9,O4:O45)</f>
        <v>24.709999999999997</v>
      </c>
      <c r="P46" s="26">
        <f>SUBTOTAL(9,P4:P45)</f>
        <v>2904</v>
      </c>
      <c r="Q46" s="26">
        <f>SUBTOTAL(9,Q4:Q45)</f>
        <v>2904</v>
      </c>
      <c r="R46" s="26">
        <f>SUBTOTAL(9,R4:R45)</f>
        <v>1.8575500000000007</v>
      </c>
      <c r="S46" s="27">
        <f>AVERAGE(S4:S45)</f>
        <v>6.947368421052632</v>
      </c>
      <c r="T46" s="27">
        <f>AVERAGE(T4:T45)</f>
        <v>7.17948717948718</v>
      </c>
      <c r="U46" s="27">
        <f>AVERAGE(U4:U45)</f>
        <v>7.157894736842105</v>
      </c>
      <c r="V46" s="27">
        <f>AVERAGE(V4:V45)</f>
        <v>7.128205128205129</v>
      </c>
      <c r="W46" s="27">
        <f>AVERAGE(W4:W45)</f>
        <v>6.82051282051282</v>
      </c>
      <c r="X46" s="27">
        <f>AVERAGE(X4:X45)</f>
        <v>7.128205128205129</v>
      </c>
      <c r="Y46" s="27">
        <f>AVERAGE(Y4:Y45)</f>
        <v>6.615384615384615</v>
      </c>
      <c r="Z46" s="27">
        <f>AVERAGE(Z4:Z45)</f>
        <v>5.9743589743589745</v>
      </c>
      <c r="AA46" s="27">
        <f>AVERAGE(AA4:AA45)</f>
        <v>6.858974358974359</v>
      </c>
    </row>
    <row r="47" spans="6:10" ht="12.75">
      <c r="F47" s="9" t="s">
        <v>48</v>
      </c>
      <c r="G47" s="8">
        <f>SUBTOTAL(4,G4:G10)</f>
        <v>7.7</v>
      </c>
      <c r="J47" s="15"/>
    </row>
    <row r="48" spans="6:18" ht="12.75">
      <c r="F48" s="9" t="s">
        <v>49</v>
      </c>
      <c r="G48" s="8">
        <f>SUBTOTAL(5,G4:G10)</f>
        <v>4.6</v>
      </c>
      <c r="J48" s="15"/>
      <c r="N48" s="12">
        <f>N46/$P$1</f>
        <v>3.0887499999999997</v>
      </c>
      <c r="O48" s="12">
        <f>O46/$P$1</f>
        <v>3.0887499999999997</v>
      </c>
      <c r="P48" s="12">
        <f>P46/$P$1</f>
        <v>363</v>
      </c>
      <c r="Q48" s="12">
        <f>Q46/$P$1</f>
        <v>363</v>
      </c>
      <c r="R48" s="12">
        <f>R46/$P$1</f>
        <v>0.2321937500000001</v>
      </c>
    </row>
    <row r="49" spans="7:10" ht="12.75">
      <c r="G49" s="8"/>
      <c r="J49" s="15"/>
    </row>
  </sheetData>
  <sheetProtection/>
  <autoFilter ref="A3:X44"/>
  <mergeCells count="3">
    <mergeCell ref="G1:L1"/>
    <mergeCell ref="A1:B1"/>
    <mergeCell ref="N1:O1"/>
  </mergeCells>
  <printOptions/>
  <pageMargins left="0.75" right="0.75" top="1" bottom="1" header="0.5" footer="0.5"/>
  <pageSetup fitToWidth="2" fitToHeight="1" horizontalDpi="600" verticalDpi="600" orientation="landscape" paperSize="8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workbookViewId="0" topLeftCell="A1">
      <pane xSplit="2" ySplit="3" topLeftCell="A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140625" defaultRowHeight="12.75"/>
  <cols>
    <col min="1" max="1" width="27.8515625" style="7" bestFit="1" customWidth="1"/>
    <col min="2" max="2" width="39.7109375" style="7" customWidth="1"/>
    <col min="3" max="3" width="19.28125" style="7" hidden="1" customWidth="1"/>
    <col min="4" max="4" width="9.7109375" style="7" hidden="1" customWidth="1"/>
    <col min="5" max="5" width="9.421875" style="7" hidden="1" customWidth="1"/>
    <col min="6" max="6" width="11.8515625" style="9" hidden="1" customWidth="1"/>
    <col min="7" max="7" width="5.7109375" style="13" hidden="1" customWidth="1"/>
    <col min="8" max="8" width="6.00390625" style="14" hidden="1" customWidth="1"/>
    <col min="9" max="9" width="7.8515625" style="15" hidden="1" customWidth="1"/>
    <col min="10" max="10" width="10.00390625" style="12" hidden="1" customWidth="1"/>
    <col min="11" max="11" width="7.57421875" style="16" hidden="1" customWidth="1"/>
    <col min="12" max="12" width="15.8515625" style="7" hidden="1" customWidth="1"/>
    <col min="13" max="13" width="9.7109375" style="7" hidden="1" customWidth="1"/>
    <col min="14" max="14" width="7.57421875" style="12" hidden="1" customWidth="1"/>
    <col min="15" max="15" width="10.421875" style="12" hidden="1" customWidth="1"/>
    <col min="16" max="16" width="8.28125" style="7" hidden="1" customWidth="1"/>
    <col min="17" max="17" width="10.421875" style="7" hidden="1" customWidth="1"/>
    <col min="18" max="18" width="10.421875" style="12" hidden="1" customWidth="1"/>
    <col min="19" max="19" width="9.57421875" style="7" hidden="1" customWidth="1"/>
    <col min="20" max="20" width="8.7109375" style="7" hidden="1" customWidth="1"/>
    <col min="21" max="21" width="6.140625" style="7" hidden="1" customWidth="1"/>
    <col min="22" max="22" width="7.421875" style="7" hidden="1" customWidth="1"/>
    <col min="23" max="23" width="9.00390625" style="7" hidden="1" customWidth="1"/>
    <col min="24" max="24" width="9.7109375" style="7" hidden="1" customWidth="1"/>
    <col min="25" max="25" width="6.28125" style="7" hidden="1" customWidth="1"/>
    <col min="26" max="26" width="4.28125" style="7" hidden="1" customWidth="1"/>
    <col min="27" max="16384" width="9.140625" style="7" customWidth="1"/>
  </cols>
  <sheetData>
    <row r="1" spans="1:16" ht="15">
      <c r="A1" s="30" t="s">
        <v>56</v>
      </c>
      <c r="B1" s="29"/>
      <c r="C1" s="10"/>
      <c r="D1" s="10"/>
      <c r="E1" s="10"/>
      <c r="F1" s="11"/>
      <c r="G1" s="28"/>
      <c r="H1" s="29"/>
      <c r="I1" s="29"/>
      <c r="J1" s="29"/>
      <c r="K1" s="29"/>
      <c r="L1" s="29"/>
      <c r="M1" s="10"/>
      <c r="N1" s="31" t="s">
        <v>10</v>
      </c>
      <c r="O1" s="31"/>
      <c r="P1" s="7">
        <v>8</v>
      </c>
    </row>
    <row r="2" ht="12.75">
      <c r="S2" s="7" t="s">
        <v>13</v>
      </c>
    </row>
    <row r="3" spans="1:27" s="25" customFormat="1" ht="28.5">
      <c r="A3" s="17" t="s">
        <v>3</v>
      </c>
      <c r="B3" s="17" t="s">
        <v>4</v>
      </c>
      <c r="C3" s="17" t="s">
        <v>27</v>
      </c>
      <c r="D3" s="17" t="s">
        <v>44</v>
      </c>
      <c r="E3" s="17" t="s">
        <v>47</v>
      </c>
      <c r="F3" s="18" t="s">
        <v>43</v>
      </c>
      <c r="G3" s="19" t="s">
        <v>0</v>
      </c>
      <c r="H3" s="20" t="s">
        <v>5</v>
      </c>
      <c r="I3" s="21" t="s">
        <v>19</v>
      </c>
      <c r="J3" s="22" t="s">
        <v>20</v>
      </c>
      <c r="K3" s="23" t="s">
        <v>1</v>
      </c>
      <c r="L3" s="17" t="s">
        <v>2</v>
      </c>
      <c r="M3" s="17" t="s">
        <v>51</v>
      </c>
      <c r="N3" s="22" t="s">
        <v>8</v>
      </c>
      <c r="O3" s="22" t="s">
        <v>9</v>
      </c>
      <c r="P3" s="17" t="s">
        <v>6</v>
      </c>
      <c r="Q3" s="17" t="s">
        <v>7</v>
      </c>
      <c r="R3" s="22" t="s">
        <v>50</v>
      </c>
      <c r="S3" s="24" t="s">
        <v>21</v>
      </c>
      <c r="T3" s="24" t="s">
        <v>18</v>
      </c>
      <c r="U3" s="24" t="s">
        <v>17</v>
      </c>
      <c r="V3" s="24" t="s">
        <v>127</v>
      </c>
      <c r="W3" s="24" t="s">
        <v>15</v>
      </c>
      <c r="X3" s="24" t="s">
        <v>14</v>
      </c>
      <c r="Y3" s="25" t="s">
        <v>16</v>
      </c>
      <c r="Z3" s="25" t="s">
        <v>128</v>
      </c>
      <c r="AA3" s="17" t="s">
        <v>137</v>
      </c>
    </row>
    <row r="4" spans="1:27" ht="12.75">
      <c r="A4" s="4" t="s">
        <v>101</v>
      </c>
      <c r="B4" s="4" t="s">
        <v>102</v>
      </c>
      <c r="C4" s="4" t="s">
        <v>29</v>
      </c>
      <c r="D4" s="4" t="s">
        <v>45</v>
      </c>
      <c r="E4" s="4" t="s">
        <v>45</v>
      </c>
      <c r="F4" s="4">
        <v>3.8</v>
      </c>
      <c r="G4" s="2">
        <v>10</v>
      </c>
      <c r="H4" s="5">
        <v>0.66</v>
      </c>
      <c r="I4" s="6">
        <v>1</v>
      </c>
      <c r="J4" s="6">
        <v>1</v>
      </c>
      <c r="K4" s="3">
        <v>80</v>
      </c>
      <c r="L4" s="1" t="s">
        <v>66</v>
      </c>
      <c r="M4" s="7">
        <v>10</v>
      </c>
      <c r="N4" s="12">
        <f>I4*H4</f>
        <v>0.66</v>
      </c>
      <c r="O4" s="12">
        <f>J4*H4</f>
        <v>0.66</v>
      </c>
      <c r="P4" s="12">
        <f>I4*K4</f>
        <v>80</v>
      </c>
      <c r="Q4" s="12">
        <f>J4*K4</f>
        <v>80</v>
      </c>
      <c r="R4" s="12">
        <f>G4*O4/100</f>
        <v>0.066</v>
      </c>
      <c r="S4" s="7">
        <v>7</v>
      </c>
      <c r="T4" s="7">
        <v>10</v>
      </c>
      <c r="U4" s="7">
        <v>9</v>
      </c>
      <c r="V4" s="7">
        <v>9</v>
      </c>
      <c r="W4" s="7">
        <v>10</v>
      </c>
      <c r="X4" s="7">
        <v>9</v>
      </c>
      <c r="Y4" s="7">
        <v>8</v>
      </c>
      <c r="Z4" s="7">
        <v>10</v>
      </c>
      <c r="AA4" s="27">
        <f>AVERAGE(S4:Z4)</f>
        <v>9</v>
      </c>
    </row>
    <row r="5" spans="1:27" ht="12.75">
      <c r="A5" s="4" t="s">
        <v>90</v>
      </c>
      <c r="B5" s="4" t="s">
        <v>91</v>
      </c>
      <c r="C5" s="4" t="s">
        <v>29</v>
      </c>
      <c r="D5" s="4" t="s">
        <v>45</v>
      </c>
      <c r="E5" s="4" t="s">
        <v>45</v>
      </c>
      <c r="F5" s="4">
        <v>3.7</v>
      </c>
      <c r="G5" s="2">
        <v>11.5</v>
      </c>
      <c r="H5" s="5">
        <v>0.66</v>
      </c>
      <c r="I5" s="6">
        <v>1</v>
      </c>
      <c r="J5" s="6">
        <v>1</v>
      </c>
      <c r="K5" s="3">
        <v>95</v>
      </c>
      <c r="L5" s="1" t="s">
        <v>36</v>
      </c>
      <c r="M5" s="7">
        <v>10</v>
      </c>
      <c r="N5" s="12">
        <f>I5*H5</f>
        <v>0.66</v>
      </c>
      <c r="O5" s="12">
        <f>J5*H5</f>
        <v>0.66</v>
      </c>
      <c r="P5" s="12">
        <f>I5*K5</f>
        <v>95</v>
      </c>
      <c r="Q5" s="12">
        <f>J5*K5</f>
        <v>95</v>
      </c>
      <c r="R5" s="12">
        <f>G5*O5/100</f>
        <v>0.07590000000000001</v>
      </c>
      <c r="S5" s="7">
        <v>7</v>
      </c>
      <c r="T5" s="7">
        <v>9</v>
      </c>
      <c r="U5" s="7">
        <v>9</v>
      </c>
      <c r="V5" s="7">
        <v>9</v>
      </c>
      <c r="W5" s="7">
        <v>10</v>
      </c>
      <c r="X5" s="7">
        <v>9</v>
      </c>
      <c r="Y5" s="7">
        <v>9</v>
      </c>
      <c r="Z5" s="7">
        <v>9</v>
      </c>
      <c r="AA5" s="27">
        <f>AVERAGE(S5:Z5)</f>
        <v>8.875</v>
      </c>
    </row>
    <row r="6" spans="1:27" ht="12.75">
      <c r="A6" s="4" t="s">
        <v>52</v>
      </c>
      <c r="B6" s="4" t="s">
        <v>106</v>
      </c>
      <c r="C6" s="4" t="s">
        <v>59</v>
      </c>
      <c r="D6" s="4" t="s">
        <v>45</v>
      </c>
      <c r="E6" s="4" t="s">
        <v>45</v>
      </c>
      <c r="F6" s="4">
        <v>3.4</v>
      </c>
      <c r="G6" s="2">
        <v>9</v>
      </c>
      <c r="H6" s="5">
        <v>0.75</v>
      </c>
      <c r="I6" s="6">
        <v>1</v>
      </c>
      <c r="J6" s="6">
        <v>1</v>
      </c>
      <c r="K6" s="3">
        <v>90</v>
      </c>
      <c r="L6" s="1" t="s">
        <v>37</v>
      </c>
      <c r="M6" s="7">
        <v>8</v>
      </c>
      <c r="N6" s="12">
        <f>I6*H6</f>
        <v>0.75</v>
      </c>
      <c r="O6" s="12">
        <f>J6*H6</f>
        <v>0.75</v>
      </c>
      <c r="P6" s="12">
        <f>I6*K6</f>
        <v>90</v>
      </c>
      <c r="Q6" s="12">
        <f>J6*K6</f>
        <v>90</v>
      </c>
      <c r="R6" s="12">
        <f>G6*O6/100</f>
        <v>0.0675</v>
      </c>
      <c r="S6" s="7">
        <v>9</v>
      </c>
      <c r="T6" s="7">
        <v>8</v>
      </c>
      <c r="U6" s="7">
        <v>9</v>
      </c>
      <c r="V6" s="7">
        <v>10</v>
      </c>
      <c r="W6" s="7">
        <v>9</v>
      </c>
      <c r="X6" s="7">
        <v>8</v>
      </c>
      <c r="Y6" s="7">
        <v>9</v>
      </c>
      <c r="Z6" s="7">
        <v>9</v>
      </c>
      <c r="AA6" s="27">
        <f>AVERAGE(S6:Z6)</f>
        <v>8.875</v>
      </c>
    </row>
    <row r="7" spans="1:27" ht="12.75">
      <c r="A7" s="4" t="s">
        <v>72</v>
      </c>
      <c r="B7" s="4" t="s">
        <v>73</v>
      </c>
      <c r="C7" s="4" t="s">
        <v>29</v>
      </c>
      <c r="D7" s="4" t="s">
        <v>45</v>
      </c>
      <c r="E7" s="4" t="s">
        <v>45</v>
      </c>
      <c r="F7" s="4">
        <v>4</v>
      </c>
      <c r="G7" s="2">
        <v>11</v>
      </c>
      <c r="H7" s="5">
        <v>0.66</v>
      </c>
      <c r="I7" s="6">
        <v>1</v>
      </c>
      <c r="J7" s="6">
        <v>1</v>
      </c>
      <c r="K7" s="3">
        <v>89</v>
      </c>
      <c r="L7" s="1" t="s">
        <v>36</v>
      </c>
      <c r="M7" s="7">
        <v>16</v>
      </c>
      <c r="N7" s="12">
        <f>I7*H7</f>
        <v>0.66</v>
      </c>
      <c r="O7" s="12">
        <f>J7*H7</f>
        <v>0.66</v>
      </c>
      <c r="P7" s="12">
        <f>I7*K7</f>
        <v>89</v>
      </c>
      <c r="Q7" s="12">
        <f>J7*K7</f>
        <v>89</v>
      </c>
      <c r="R7" s="12">
        <f>G7*O7/100</f>
        <v>0.07260000000000001</v>
      </c>
      <c r="S7" s="7">
        <v>8</v>
      </c>
      <c r="T7" s="7">
        <v>9</v>
      </c>
      <c r="U7" s="7">
        <v>10</v>
      </c>
      <c r="V7" s="7">
        <v>9</v>
      </c>
      <c r="W7" s="7">
        <v>8</v>
      </c>
      <c r="X7" s="7">
        <v>9</v>
      </c>
      <c r="Y7" s="7">
        <v>9</v>
      </c>
      <c r="Z7" s="7">
        <v>9</v>
      </c>
      <c r="AA7" s="27">
        <f>AVERAGE(S7:Z7)</f>
        <v>8.875</v>
      </c>
    </row>
    <row r="8" spans="1:27" ht="12.75">
      <c r="A8" s="4" t="s">
        <v>70</v>
      </c>
      <c r="B8" s="4" t="s">
        <v>71</v>
      </c>
      <c r="C8" s="4" t="s">
        <v>29</v>
      </c>
      <c r="D8" s="4" t="s">
        <v>45</v>
      </c>
      <c r="E8" s="4" t="s">
        <v>45</v>
      </c>
      <c r="F8" s="4">
        <v>3.8</v>
      </c>
      <c r="G8" s="2">
        <v>10.5</v>
      </c>
      <c r="H8" s="5">
        <v>0.66</v>
      </c>
      <c r="I8" s="6">
        <v>1</v>
      </c>
      <c r="J8" s="6">
        <v>1</v>
      </c>
      <c r="K8" s="3">
        <v>120</v>
      </c>
      <c r="L8" s="1" t="s">
        <v>37</v>
      </c>
      <c r="M8" s="7">
        <v>16</v>
      </c>
      <c r="N8" s="12">
        <f>I8*H8</f>
        <v>0.66</v>
      </c>
      <c r="O8" s="12">
        <f>J8*H8</f>
        <v>0.66</v>
      </c>
      <c r="P8" s="12">
        <f>I8*K8</f>
        <v>120</v>
      </c>
      <c r="Q8" s="12">
        <f>J8*K8</f>
        <v>120</v>
      </c>
      <c r="R8" s="12">
        <f>G8*O8/100</f>
        <v>0.0693</v>
      </c>
      <c r="S8" s="7">
        <v>8</v>
      </c>
      <c r="T8" s="7">
        <v>9</v>
      </c>
      <c r="U8" s="7">
        <v>10</v>
      </c>
      <c r="V8" s="7">
        <v>9</v>
      </c>
      <c r="W8" s="7">
        <v>8</v>
      </c>
      <c r="X8" s="7">
        <v>9</v>
      </c>
      <c r="Y8" s="7">
        <v>9</v>
      </c>
      <c r="Z8" s="7">
        <v>9</v>
      </c>
      <c r="AA8" s="27">
        <f>AVERAGE(S8:Z8)</f>
        <v>8.875</v>
      </c>
    </row>
    <row r="9" spans="1:27" ht="12.75">
      <c r="A9" s="4" t="s">
        <v>68</v>
      </c>
      <c r="B9" s="4" t="s">
        <v>69</v>
      </c>
      <c r="C9" s="4" t="s">
        <v>34</v>
      </c>
      <c r="D9" s="4" t="s">
        <v>45</v>
      </c>
      <c r="E9" s="4" t="s">
        <v>45</v>
      </c>
      <c r="F9" s="4">
        <v>3.7</v>
      </c>
      <c r="G9" s="2">
        <v>10</v>
      </c>
      <c r="H9" s="5">
        <v>0.33</v>
      </c>
      <c r="I9" s="6">
        <v>1</v>
      </c>
      <c r="J9" s="6">
        <v>1</v>
      </c>
      <c r="K9" s="3">
        <v>98</v>
      </c>
      <c r="L9" s="1" t="s">
        <v>37</v>
      </c>
      <c r="M9" s="7">
        <v>4</v>
      </c>
      <c r="N9" s="12">
        <f>I9*H9</f>
        <v>0.33</v>
      </c>
      <c r="O9" s="12">
        <f>J9*H9</f>
        <v>0.33</v>
      </c>
      <c r="P9" s="12">
        <f>I9*K9</f>
        <v>98</v>
      </c>
      <c r="Q9" s="12">
        <f>J9*K9</f>
        <v>98</v>
      </c>
      <c r="R9" s="12">
        <f>G9*O9/100</f>
        <v>0.033</v>
      </c>
      <c r="S9" s="7">
        <v>8</v>
      </c>
      <c r="T9" s="7">
        <v>9</v>
      </c>
      <c r="U9" s="7">
        <v>10</v>
      </c>
      <c r="V9" s="7">
        <v>9</v>
      </c>
      <c r="W9" s="7">
        <v>8</v>
      </c>
      <c r="X9" s="7">
        <v>8</v>
      </c>
      <c r="Y9" s="7">
        <v>9</v>
      </c>
      <c r="Z9" s="7">
        <v>9</v>
      </c>
      <c r="AA9" s="27">
        <f>AVERAGE(S9:Z9)</f>
        <v>8.75</v>
      </c>
    </row>
    <row r="10" spans="1:27" ht="12.75">
      <c r="A10" s="1" t="s">
        <v>22</v>
      </c>
      <c r="B10" s="1" t="s">
        <v>62</v>
      </c>
      <c r="C10" s="1" t="s">
        <v>29</v>
      </c>
      <c r="D10" s="1" t="s">
        <v>45</v>
      </c>
      <c r="E10" s="1" t="s">
        <v>45</v>
      </c>
      <c r="F10" s="8">
        <v>4</v>
      </c>
      <c r="G10" s="2">
        <v>17.2</v>
      </c>
      <c r="H10" s="5">
        <v>0.33</v>
      </c>
      <c r="I10" s="6">
        <v>1</v>
      </c>
      <c r="J10" s="6">
        <v>1</v>
      </c>
      <c r="K10" s="3">
        <v>139</v>
      </c>
      <c r="L10" s="1" t="s">
        <v>37</v>
      </c>
      <c r="M10" s="7">
        <v>4</v>
      </c>
      <c r="N10" s="12">
        <f>I10*H10</f>
        <v>0.33</v>
      </c>
      <c r="O10" s="12">
        <f>J10*H10</f>
        <v>0.33</v>
      </c>
      <c r="P10" s="12">
        <f>I10*K10</f>
        <v>139</v>
      </c>
      <c r="Q10" s="12">
        <f>J10*K10</f>
        <v>139</v>
      </c>
      <c r="R10" s="12">
        <f>G10*O10/100</f>
        <v>0.056760000000000005</v>
      </c>
      <c r="S10" s="7">
        <v>9</v>
      </c>
      <c r="T10" s="7">
        <v>9</v>
      </c>
      <c r="U10" s="7">
        <v>10</v>
      </c>
      <c r="V10" s="7">
        <v>9</v>
      </c>
      <c r="W10" s="7">
        <v>6</v>
      </c>
      <c r="X10" s="7">
        <v>7</v>
      </c>
      <c r="Y10" s="7">
        <v>9</v>
      </c>
      <c r="Z10" s="7">
        <v>9</v>
      </c>
      <c r="AA10" s="27">
        <f>AVERAGE(S10:Z10)</f>
        <v>8.5</v>
      </c>
    </row>
    <row r="11" spans="1:27" ht="12.75">
      <c r="A11" s="4" t="s">
        <v>72</v>
      </c>
      <c r="B11" s="4" t="s">
        <v>81</v>
      </c>
      <c r="C11" s="4" t="s">
        <v>29</v>
      </c>
      <c r="D11" s="4" t="s">
        <v>45</v>
      </c>
      <c r="E11" s="4" t="s">
        <v>45</v>
      </c>
      <c r="F11" s="4">
        <v>4</v>
      </c>
      <c r="G11" s="2">
        <v>11</v>
      </c>
      <c r="H11" s="5">
        <v>0.66</v>
      </c>
      <c r="I11" s="6">
        <v>1</v>
      </c>
      <c r="J11" s="6">
        <v>1</v>
      </c>
      <c r="K11" s="3">
        <v>89</v>
      </c>
      <c r="L11" s="1" t="s">
        <v>36</v>
      </c>
      <c r="M11" s="7">
        <v>10</v>
      </c>
      <c r="N11" s="12">
        <f>I11*H11</f>
        <v>0.66</v>
      </c>
      <c r="O11" s="12">
        <f>J11*H11</f>
        <v>0.66</v>
      </c>
      <c r="P11" s="12">
        <f>I11*K11</f>
        <v>89</v>
      </c>
      <c r="Q11" s="12">
        <f>J11*K11</f>
        <v>89</v>
      </c>
      <c r="R11" s="12">
        <f>G11*O11/100</f>
        <v>0.07260000000000001</v>
      </c>
      <c r="S11" s="7">
        <v>8</v>
      </c>
      <c r="T11" s="7">
        <v>9</v>
      </c>
      <c r="U11" s="7">
        <v>8</v>
      </c>
      <c r="V11" s="7">
        <v>9</v>
      </c>
      <c r="W11" s="7">
        <v>9</v>
      </c>
      <c r="X11" s="7">
        <v>8</v>
      </c>
      <c r="Y11" s="7">
        <v>8</v>
      </c>
      <c r="Z11" s="7">
        <v>9</v>
      </c>
      <c r="AA11" s="27">
        <f>AVERAGE(S11:Z11)</f>
        <v>8.5</v>
      </c>
    </row>
    <row r="12" spans="1:27" ht="12.75">
      <c r="A12" s="4" t="s">
        <v>72</v>
      </c>
      <c r="B12" s="4" t="s">
        <v>110</v>
      </c>
      <c r="C12" s="4" t="s">
        <v>33</v>
      </c>
      <c r="D12" s="4" t="s">
        <v>45</v>
      </c>
      <c r="E12" s="4" t="s">
        <v>45</v>
      </c>
      <c r="F12" s="4">
        <v>3.7</v>
      </c>
      <c r="G12" s="2">
        <v>9.6</v>
      </c>
      <c r="H12" s="5">
        <v>0.66</v>
      </c>
      <c r="I12" s="6">
        <v>1</v>
      </c>
      <c r="J12" s="6">
        <v>1</v>
      </c>
      <c r="K12" s="3">
        <v>90</v>
      </c>
      <c r="L12" s="1" t="s">
        <v>37</v>
      </c>
      <c r="M12" s="7">
        <v>7</v>
      </c>
      <c r="N12" s="12">
        <f>I12*H12</f>
        <v>0.66</v>
      </c>
      <c r="O12" s="12">
        <f>J12*H12</f>
        <v>0.66</v>
      </c>
      <c r="P12" s="12">
        <f>I12*K12</f>
        <v>90</v>
      </c>
      <c r="Q12" s="12">
        <f>J12*K12</f>
        <v>90</v>
      </c>
      <c r="R12" s="12">
        <f>G12*O12/100</f>
        <v>0.06336</v>
      </c>
      <c r="S12" s="7">
        <v>8</v>
      </c>
      <c r="T12" s="7">
        <v>9</v>
      </c>
      <c r="U12" s="7">
        <v>9</v>
      </c>
      <c r="V12" s="7">
        <v>9</v>
      </c>
      <c r="W12" s="7">
        <v>7</v>
      </c>
      <c r="X12" s="7">
        <v>8</v>
      </c>
      <c r="Y12" s="7">
        <v>9</v>
      </c>
      <c r="Z12" s="7">
        <v>8</v>
      </c>
      <c r="AA12" s="27">
        <f>AVERAGE(S12:Z12)</f>
        <v>8.375</v>
      </c>
    </row>
    <row r="13" spans="1:27" ht="12.75">
      <c r="A13" s="4" t="s">
        <v>75</v>
      </c>
      <c r="B13" s="4" t="s">
        <v>76</v>
      </c>
      <c r="C13" s="4" t="s">
        <v>30</v>
      </c>
      <c r="D13" s="4" t="s">
        <v>45</v>
      </c>
      <c r="E13" s="4" t="s">
        <v>45</v>
      </c>
      <c r="F13" s="4">
        <v>3.1</v>
      </c>
      <c r="G13" s="2">
        <v>6.3</v>
      </c>
      <c r="H13" s="5">
        <v>0.75</v>
      </c>
      <c r="I13" s="6">
        <v>1</v>
      </c>
      <c r="J13" s="6">
        <v>1</v>
      </c>
      <c r="K13" s="3">
        <v>119</v>
      </c>
      <c r="L13" s="1" t="s">
        <v>74</v>
      </c>
      <c r="M13" s="7">
        <v>8</v>
      </c>
      <c r="N13" s="12">
        <f>I13*H13</f>
        <v>0.75</v>
      </c>
      <c r="O13" s="12">
        <f>J13*H13</f>
        <v>0.75</v>
      </c>
      <c r="P13" s="12">
        <f>I13*K13</f>
        <v>119</v>
      </c>
      <c r="Q13" s="12">
        <f>J13*K13</f>
        <v>119</v>
      </c>
      <c r="R13" s="12">
        <f>G13*O13/100</f>
        <v>0.04724999999999999</v>
      </c>
      <c r="S13" s="7">
        <v>8</v>
      </c>
      <c r="T13" s="7">
        <v>7</v>
      </c>
      <c r="U13" s="7">
        <v>9</v>
      </c>
      <c r="V13" s="7">
        <v>8</v>
      </c>
      <c r="W13" s="7">
        <v>9</v>
      </c>
      <c r="X13" s="7">
        <v>8</v>
      </c>
      <c r="Y13" s="7">
        <v>8</v>
      </c>
      <c r="Z13" s="7">
        <v>9</v>
      </c>
      <c r="AA13" s="27">
        <f>AVERAGE(S13:Z13)</f>
        <v>8.25</v>
      </c>
    </row>
    <row r="14" spans="1:27" ht="12.75">
      <c r="A14" s="4" t="s">
        <v>95</v>
      </c>
      <c r="B14" s="4" t="s">
        <v>99</v>
      </c>
      <c r="C14" s="4" t="s">
        <v>86</v>
      </c>
      <c r="D14" s="4" t="s">
        <v>45</v>
      </c>
      <c r="E14" s="4" t="s">
        <v>45</v>
      </c>
      <c r="F14" s="4">
        <v>3.8</v>
      </c>
      <c r="G14" s="2">
        <v>9</v>
      </c>
      <c r="H14" s="5">
        <v>0.75</v>
      </c>
      <c r="I14" s="6">
        <v>1</v>
      </c>
      <c r="J14" s="6">
        <v>1</v>
      </c>
      <c r="K14" s="3">
        <v>120</v>
      </c>
      <c r="L14" s="1" t="s">
        <v>36</v>
      </c>
      <c r="M14" s="7">
        <v>15</v>
      </c>
      <c r="N14" s="12">
        <f>I14*H14</f>
        <v>0.75</v>
      </c>
      <c r="O14" s="12">
        <f>J14*H14</f>
        <v>0.75</v>
      </c>
      <c r="P14" s="12">
        <f>I14*K14</f>
        <v>120</v>
      </c>
      <c r="Q14" s="12">
        <f>J14*K14</f>
        <v>120</v>
      </c>
      <c r="R14" s="12">
        <f>G14*O14/100</f>
        <v>0.0675</v>
      </c>
      <c r="S14" s="7">
        <v>9</v>
      </c>
      <c r="T14" s="7">
        <v>9</v>
      </c>
      <c r="U14" s="7">
        <v>9</v>
      </c>
      <c r="V14" s="7">
        <v>8</v>
      </c>
      <c r="W14" s="7">
        <v>8</v>
      </c>
      <c r="X14" s="7">
        <v>8</v>
      </c>
      <c r="Y14" s="7">
        <v>6</v>
      </c>
      <c r="Z14" s="7">
        <v>8</v>
      </c>
      <c r="AA14" s="27">
        <f>AVERAGE(S14:Z14)</f>
        <v>8.125</v>
      </c>
    </row>
    <row r="15" spans="1:27" ht="12.75">
      <c r="A15" s="1" t="s">
        <v>78</v>
      </c>
      <c r="B15" s="1" t="s">
        <v>79</v>
      </c>
      <c r="C15" s="1" t="s">
        <v>80</v>
      </c>
      <c r="D15" s="1" t="s">
        <v>45</v>
      </c>
      <c r="E15" s="1" t="s">
        <v>45</v>
      </c>
      <c r="F15" s="4">
        <v>3.9</v>
      </c>
      <c r="G15" s="2">
        <v>7</v>
      </c>
      <c r="H15" s="5">
        <v>0.75</v>
      </c>
      <c r="I15" s="6">
        <v>1</v>
      </c>
      <c r="J15" s="6">
        <v>1</v>
      </c>
      <c r="K15" s="3">
        <v>109</v>
      </c>
      <c r="L15" s="1" t="s">
        <v>124</v>
      </c>
      <c r="M15" s="7">
        <v>11</v>
      </c>
      <c r="N15" s="12">
        <f>I15*H15</f>
        <v>0.75</v>
      </c>
      <c r="O15" s="12">
        <f>J15*H15</f>
        <v>0.75</v>
      </c>
      <c r="P15" s="12">
        <f>I15*K15</f>
        <v>109</v>
      </c>
      <c r="Q15" s="12">
        <f>J15*K15</f>
        <v>109</v>
      </c>
      <c r="R15" s="12">
        <f>G15*O15/100</f>
        <v>0.0525</v>
      </c>
      <c r="S15" s="7">
        <v>10</v>
      </c>
      <c r="T15" s="7">
        <v>9</v>
      </c>
      <c r="U15" s="7">
        <v>8</v>
      </c>
      <c r="V15" s="7">
        <v>9</v>
      </c>
      <c r="W15" s="7">
        <v>8</v>
      </c>
      <c r="X15" s="7">
        <v>9</v>
      </c>
      <c r="Y15" s="7">
        <v>7</v>
      </c>
      <c r="Z15" s="7">
        <v>3</v>
      </c>
      <c r="AA15" s="27">
        <f>AVERAGE(S15:Z15)</f>
        <v>7.875</v>
      </c>
    </row>
    <row r="16" spans="1:27" ht="12.75">
      <c r="A16" s="1" t="s">
        <v>65</v>
      </c>
      <c r="B16" s="1" t="s">
        <v>131</v>
      </c>
      <c r="C16" s="1" t="s">
        <v>29</v>
      </c>
      <c r="D16" s="1" t="s">
        <v>45</v>
      </c>
      <c r="E16" s="1" t="s">
        <v>46</v>
      </c>
      <c r="F16" s="8">
        <v>4</v>
      </c>
      <c r="G16" s="2">
        <v>10.6</v>
      </c>
      <c r="H16" s="5">
        <v>0.33</v>
      </c>
      <c r="I16" s="6">
        <v>2</v>
      </c>
      <c r="J16" s="6">
        <v>2</v>
      </c>
      <c r="K16" s="3">
        <v>30</v>
      </c>
      <c r="L16" s="1" t="s">
        <v>42</v>
      </c>
      <c r="N16" s="12">
        <f>I16*H16</f>
        <v>0.66</v>
      </c>
      <c r="O16" s="12">
        <f>J16*H16</f>
        <v>0.66</v>
      </c>
      <c r="P16" s="12">
        <f>I16*K16</f>
        <v>60</v>
      </c>
      <c r="Q16" s="12">
        <f>J16*K16</f>
        <v>60</v>
      </c>
      <c r="R16" s="12">
        <f>G16*O16/100</f>
        <v>0.06996000000000001</v>
      </c>
      <c r="S16" s="7">
        <v>6</v>
      </c>
      <c r="T16" s="7">
        <v>6</v>
      </c>
      <c r="U16" s="7">
        <v>6</v>
      </c>
      <c r="V16" s="7">
        <v>10</v>
      </c>
      <c r="W16" s="7">
        <v>10</v>
      </c>
      <c r="X16" s="7">
        <v>5</v>
      </c>
      <c r="Y16" s="7">
        <v>10</v>
      </c>
      <c r="Z16" s="7">
        <v>8</v>
      </c>
      <c r="AA16" s="27">
        <f>AVERAGE(S16:Z16)</f>
        <v>7.625</v>
      </c>
    </row>
    <row r="17" spans="1:27" ht="12.75">
      <c r="A17" s="4" t="s">
        <v>77</v>
      </c>
      <c r="B17" s="4" t="s">
        <v>121</v>
      </c>
      <c r="C17" s="4" t="s">
        <v>28</v>
      </c>
      <c r="D17" s="4" t="s">
        <v>46</v>
      </c>
      <c r="E17" s="4" t="s">
        <v>45</v>
      </c>
      <c r="F17" s="4">
        <v>3.5</v>
      </c>
      <c r="G17" s="2">
        <v>8.7</v>
      </c>
      <c r="H17" s="5">
        <v>0.33</v>
      </c>
      <c r="I17" s="6">
        <v>1</v>
      </c>
      <c r="J17" s="6">
        <v>1</v>
      </c>
      <c r="K17" s="3">
        <v>79</v>
      </c>
      <c r="L17" s="1" t="s">
        <v>36</v>
      </c>
      <c r="M17" s="7">
        <v>10</v>
      </c>
      <c r="N17" s="12">
        <f>I17*H17</f>
        <v>0.33</v>
      </c>
      <c r="O17" s="12">
        <f>J17*H17</f>
        <v>0.33</v>
      </c>
      <c r="P17" s="12">
        <f>I17*K17</f>
        <v>79</v>
      </c>
      <c r="Q17" s="12">
        <f>J17*K17</f>
        <v>79</v>
      </c>
      <c r="R17" s="12">
        <f>G17*O17/100</f>
        <v>0.02871</v>
      </c>
      <c r="S17" s="7">
        <v>8</v>
      </c>
      <c r="T17" s="7">
        <v>7</v>
      </c>
      <c r="U17" s="7">
        <v>7</v>
      </c>
      <c r="V17" s="7">
        <v>8</v>
      </c>
      <c r="W17" s="7">
        <v>8</v>
      </c>
      <c r="X17" s="7">
        <v>7</v>
      </c>
      <c r="Y17" s="7">
        <v>6</v>
      </c>
      <c r="Z17" s="7">
        <v>7</v>
      </c>
      <c r="AA17" s="27">
        <f>AVERAGE(S17:Z17)</f>
        <v>7.25</v>
      </c>
    </row>
    <row r="18" spans="1:27" ht="12.75">
      <c r="A18" s="4" t="s">
        <v>63</v>
      </c>
      <c r="B18" s="4" t="s">
        <v>84</v>
      </c>
      <c r="C18" s="4" t="s">
        <v>11</v>
      </c>
      <c r="D18" s="4" t="s">
        <v>45</v>
      </c>
      <c r="E18" s="4" t="s">
        <v>45</v>
      </c>
      <c r="F18" s="4">
        <v>3.4</v>
      </c>
      <c r="G18" s="2">
        <v>7</v>
      </c>
      <c r="H18" s="5">
        <v>0.5</v>
      </c>
      <c r="I18" s="6">
        <v>1</v>
      </c>
      <c r="J18" s="6">
        <v>1</v>
      </c>
      <c r="K18" s="3">
        <v>49</v>
      </c>
      <c r="L18" s="1" t="s">
        <v>36</v>
      </c>
      <c r="M18" s="7">
        <v>12</v>
      </c>
      <c r="N18" s="12">
        <f>I18*H18</f>
        <v>0.5</v>
      </c>
      <c r="O18" s="12">
        <f>J18*H18</f>
        <v>0.5</v>
      </c>
      <c r="P18" s="12">
        <f>I18*K18</f>
        <v>49</v>
      </c>
      <c r="Q18" s="12">
        <f>J18*K18</f>
        <v>49</v>
      </c>
      <c r="R18" s="12">
        <f>G18*O18/100</f>
        <v>0.035</v>
      </c>
      <c r="S18" s="7">
        <v>6</v>
      </c>
      <c r="T18" s="7">
        <v>8</v>
      </c>
      <c r="U18" s="7">
        <v>7</v>
      </c>
      <c r="V18" s="7">
        <v>8</v>
      </c>
      <c r="W18" s="7">
        <v>8</v>
      </c>
      <c r="X18" s="7">
        <v>9</v>
      </c>
      <c r="Y18" s="7">
        <v>5</v>
      </c>
      <c r="Z18" s="7">
        <v>7</v>
      </c>
      <c r="AA18" s="27">
        <f>AVERAGE(S18:Z18)</f>
        <v>7.25</v>
      </c>
    </row>
    <row r="19" spans="1:27" ht="12.75">
      <c r="A19" s="4" t="s">
        <v>55</v>
      </c>
      <c r="B19" s="4" t="s">
        <v>113</v>
      </c>
      <c r="C19" s="4" t="s">
        <v>80</v>
      </c>
      <c r="D19" s="4" t="s">
        <v>45</v>
      </c>
      <c r="E19" s="4" t="s">
        <v>45</v>
      </c>
      <c r="F19" s="4">
        <v>3.5</v>
      </c>
      <c r="G19" s="2">
        <v>8</v>
      </c>
      <c r="H19" s="5">
        <v>0.5</v>
      </c>
      <c r="I19" s="6">
        <v>1</v>
      </c>
      <c r="J19" s="6">
        <v>1</v>
      </c>
      <c r="K19" s="3">
        <v>50</v>
      </c>
      <c r="L19" s="1" t="s">
        <v>114</v>
      </c>
      <c r="M19" s="7">
        <v>5</v>
      </c>
      <c r="N19" s="12">
        <f>I19*H19</f>
        <v>0.5</v>
      </c>
      <c r="O19" s="12">
        <f>J19*H19</f>
        <v>0.5</v>
      </c>
      <c r="P19" s="12">
        <f>I19*K19</f>
        <v>50</v>
      </c>
      <c r="Q19" s="12">
        <f>J19*K19</f>
        <v>50</v>
      </c>
      <c r="R19" s="12">
        <f>G19*O19/100</f>
        <v>0.04</v>
      </c>
      <c r="S19" s="7">
        <v>9</v>
      </c>
      <c r="T19" s="7">
        <v>8</v>
      </c>
      <c r="U19" s="7">
        <v>8</v>
      </c>
      <c r="V19" s="7">
        <v>7</v>
      </c>
      <c r="W19" s="7">
        <v>8</v>
      </c>
      <c r="X19" s="7">
        <v>7</v>
      </c>
      <c r="Y19" s="7">
        <v>8</v>
      </c>
      <c r="Z19" s="7">
        <v>3</v>
      </c>
      <c r="AA19" s="27">
        <f>AVERAGE(S19:Z19)</f>
        <v>7.25</v>
      </c>
    </row>
    <row r="20" spans="1:27" ht="12.75">
      <c r="A20" s="4" t="s">
        <v>82</v>
      </c>
      <c r="B20" s="4" t="s">
        <v>100</v>
      </c>
      <c r="C20" s="4" t="s">
        <v>80</v>
      </c>
      <c r="D20" s="4" t="s">
        <v>45</v>
      </c>
      <c r="E20" s="4" t="s">
        <v>45</v>
      </c>
      <c r="F20" s="4">
        <v>3.8</v>
      </c>
      <c r="G20" s="2">
        <v>5.6</v>
      </c>
      <c r="H20" s="5">
        <v>0.66</v>
      </c>
      <c r="I20" s="6">
        <v>1</v>
      </c>
      <c r="J20" s="6">
        <v>1</v>
      </c>
      <c r="K20" s="3">
        <v>140</v>
      </c>
      <c r="L20" s="1" t="s">
        <v>66</v>
      </c>
      <c r="M20" s="7">
        <v>11</v>
      </c>
      <c r="N20" s="12">
        <f>I20*H20</f>
        <v>0.66</v>
      </c>
      <c r="O20" s="12">
        <f>J20*H20</f>
        <v>0.66</v>
      </c>
      <c r="P20" s="12">
        <f>I20*K20</f>
        <v>140</v>
      </c>
      <c r="Q20" s="12">
        <f>J20*K20</f>
        <v>140</v>
      </c>
      <c r="R20" s="12">
        <f>G20*O20/100</f>
        <v>0.03696</v>
      </c>
      <c r="S20" s="7">
        <v>10</v>
      </c>
      <c r="T20" s="7">
        <v>10</v>
      </c>
      <c r="U20" s="7">
        <v>8</v>
      </c>
      <c r="V20" s="7">
        <v>7</v>
      </c>
      <c r="W20" s="7">
        <v>8</v>
      </c>
      <c r="X20" s="7">
        <v>8</v>
      </c>
      <c r="Y20" s="7">
        <v>4</v>
      </c>
      <c r="Z20" s="7">
        <v>3</v>
      </c>
      <c r="AA20" s="27">
        <f>AVERAGE(S20:Z20)</f>
        <v>7.25</v>
      </c>
    </row>
    <row r="21" spans="1:27" ht="12.75">
      <c r="A21" s="4" t="s">
        <v>111</v>
      </c>
      <c r="B21" s="4" t="s">
        <v>126</v>
      </c>
      <c r="C21" s="4" t="s">
        <v>67</v>
      </c>
      <c r="D21" s="4" t="s">
        <v>45</v>
      </c>
      <c r="E21" s="4" t="s">
        <v>45</v>
      </c>
      <c r="F21" s="4">
        <v>3.5</v>
      </c>
      <c r="G21" s="2">
        <v>7</v>
      </c>
      <c r="H21" s="5">
        <v>0.75</v>
      </c>
      <c r="I21" s="6">
        <v>1</v>
      </c>
      <c r="J21" s="6">
        <v>1</v>
      </c>
      <c r="K21" s="3">
        <v>80</v>
      </c>
      <c r="L21" s="1" t="s">
        <v>66</v>
      </c>
      <c r="M21" s="7" t="s">
        <v>125</v>
      </c>
      <c r="N21" s="12">
        <f>I21*H21</f>
        <v>0.75</v>
      </c>
      <c r="O21" s="12">
        <f>J21*H21</f>
        <v>0.75</v>
      </c>
      <c r="P21" s="12">
        <f>I21*K21</f>
        <v>80</v>
      </c>
      <c r="Q21" s="12">
        <f>J21*K21</f>
        <v>80</v>
      </c>
      <c r="R21" s="12">
        <f>G21*O21/100</f>
        <v>0.0525</v>
      </c>
      <c r="S21" s="7">
        <v>7</v>
      </c>
      <c r="T21" s="7">
        <v>8</v>
      </c>
      <c r="U21" s="7">
        <v>7</v>
      </c>
      <c r="V21" s="7">
        <v>9</v>
      </c>
      <c r="W21" s="7">
        <v>6</v>
      </c>
      <c r="X21" s="7">
        <v>7</v>
      </c>
      <c r="Y21" s="7">
        <v>9</v>
      </c>
      <c r="Z21" s="7">
        <v>5</v>
      </c>
      <c r="AA21" s="27">
        <f>AVERAGE(S21:Z21)</f>
        <v>7.25</v>
      </c>
    </row>
    <row r="22" spans="1:27" ht="12.75">
      <c r="A22" s="4" t="s">
        <v>95</v>
      </c>
      <c r="B22" s="4" t="s">
        <v>97</v>
      </c>
      <c r="C22" s="4" t="s">
        <v>98</v>
      </c>
      <c r="D22" s="4" t="s">
        <v>45</v>
      </c>
      <c r="E22" s="4" t="s">
        <v>45</v>
      </c>
      <c r="F22" s="4">
        <v>3.6</v>
      </c>
      <c r="G22" s="2">
        <v>4.2</v>
      </c>
      <c r="H22" s="5">
        <v>0.75</v>
      </c>
      <c r="I22" s="6">
        <v>1</v>
      </c>
      <c r="J22" s="6">
        <v>1</v>
      </c>
      <c r="K22" s="3">
        <v>120</v>
      </c>
      <c r="L22" s="1" t="s">
        <v>36</v>
      </c>
      <c r="M22" s="7">
        <v>15</v>
      </c>
      <c r="N22" s="12">
        <f>I22*H22</f>
        <v>0.75</v>
      </c>
      <c r="O22" s="12">
        <f>J22*H22</f>
        <v>0.75</v>
      </c>
      <c r="P22" s="12">
        <f>I22*K22</f>
        <v>120</v>
      </c>
      <c r="Q22" s="12">
        <f>J22*K22</f>
        <v>120</v>
      </c>
      <c r="R22" s="12">
        <f>G22*O22/100</f>
        <v>0.0315</v>
      </c>
      <c r="S22" s="7">
        <v>7</v>
      </c>
      <c r="T22" s="7">
        <v>7</v>
      </c>
      <c r="U22" s="7">
        <v>7</v>
      </c>
      <c r="V22" s="7">
        <v>8</v>
      </c>
      <c r="W22" s="7">
        <v>8</v>
      </c>
      <c r="X22" s="7">
        <v>8</v>
      </c>
      <c r="Y22" s="7">
        <v>7</v>
      </c>
      <c r="Z22" s="7">
        <v>6</v>
      </c>
      <c r="AA22" s="27">
        <f>AVERAGE(S22:Z22)</f>
        <v>7.25</v>
      </c>
    </row>
    <row r="23" spans="1:27" ht="12.75">
      <c r="A23" s="4" t="s">
        <v>23</v>
      </c>
      <c r="B23" s="4" t="s">
        <v>93</v>
      </c>
      <c r="C23" s="4" t="s">
        <v>53</v>
      </c>
      <c r="D23" s="4" t="s">
        <v>46</v>
      </c>
      <c r="E23" s="4" t="s">
        <v>45</v>
      </c>
      <c r="F23" s="4">
        <v>3.4</v>
      </c>
      <c r="G23" s="2">
        <v>7</v>
      </c>
      <c r="H23" s="5">
        <v>0.66</v>
      </c>
      <c r="I23" s="6">
        <v>2</v>
      </c>
      <c r="J23" s="6">
        <v>2</v>
      </c>
      <c r="K23" s="3">
        <v>30</v>
      </c>
      <c r="L23" s="1" t="s">
        <v>40</v>
      </c>
      <c r="M23" s="7">
        <v>2</v>
      </c>
      <c r="N23" s="12">
        <f>I23*H23</f>
        <v>1.32</v>
      </c>
      <c r="O23" s="12">
        <f>J23*H23</f>
        <v>1.32</v>
      </c>
      <c r="P23" s="12">
        <f>I23*K23</f>
        <v>60</v>
      </c>
      <c r="Q23" s="12">
        <f>J23*K23</f>
        <v>60</v>
      </c>
      <c r="R23" s="12">
        <f>G23*O23/100</f>
        <v>0.0924</v>
      </c>
      <c r="S23" s="7">
        <v>8</v>
      </c>
      <c r="T23" s="7">
        <v>7</v>
      </c>
      <c r="U23" s="7">
        <v>8</v>
      </c>
      <c r="V23" s="7">
        <v>7</v>
      </c>
      <c r="W23" s="7">
        <v>8</v>
      </c>
      <c r="X23" s="7">
        <v>7</v>
      </c>
      <c r="Y23" s="7">
        <v>7</v>
      </c>
      <c r="Z23" s="7">
        <v>5</v>
      </c>
      <c r="AA23" s="27">
        <f>AVERAGE(S23:Z23)</f>
        <v>7.125</v>
      </c>
    </row>
    <row r="24" spans="1:27" ht="12.75">
      <c r="A24" s="4" t="s">
        <v>77</v>
      </c>
      <c r="B24" s="4" t="s">
        <v>122</v>
      </c>
      <c r="C24" s="4" t="s">
        <v>28</v>
      </c>
      <c r="D24" s="4" t="s">
        <v>46</v>
      </c>
      <c r="E24" s="4" t="s">
        <v>45</v>
      </c>
      <c r="F24" s="4">
        <v>3.6</v>
      </c>
      <c r="G24" s="2">
        <v>10</v>
      </c>
      <c r="H24" s="5">
        <v>0.33</v>
      </c>
      <c r="I24" s="6">
        <v>1</v>
      </c>
      <c r="J24" s="6">
        <v>1</v>
      </c>
      <c r="K24" s="3">
        <v>79</v>
      </c>
      <c r="L24" s="1" t="s">
        <v>36</v>
      </c>
      <c r="M24" s="7">
        <v>10</v>
      </c>
      <c r="N24" s="12">
        <f>I24*H24</f>
        <v>0.33</v>
      </c>
      <c r="O24" s="12">
        <f>J24*H24</f>
        <v>0.33</v>
      </c>
      <c r="P24" s="12">
        <f>I24*K24</f>
        <v>79</v>
      </c>
      <c r="Q24" s="12">
        <f>J24*K24</f>
        <v>79</v>
      </c>
      <c r="R24" s="12">
        <f>G24*O24/100</f>
        <v>0.033</v>
      </c>
      <c r="S24" s="7">
        <v>6</v>
      </c>
      <c r="T24" s="7">
        <v>7</v>
      </c>
      <c r="U24" s="7">
        <v>8</v>
      </c>
      <c r="V24" s="7">
        <v>7</v>
      </c>
      <c r="W24" s="7">
        <v>6</v>
      </c>
      <c r="X24" s="7">
        <v>8</v>
      </c>
      <c r="Y24" s="7">
        <v>6</v>
      </c>
      <c r="Z24" s="7">
        <v>8</v>
      </c>
      <c r="AA24" s="27">
        <f>AVERAGE(S24:Z24)</f>
        <v>7</v>
      </c>
    </row>
    <row r="25" spans="1:27" ht="12.75">
      <c r="A25" s="4" t="s">
        <v>82</v>
      </c>
      <c r="B25" s="4" t="s">
        <v>83</v>
      </c>
      <c r="C25" s="4" t="s">
        <v>33</v>
      </c>
      <c r="D25" s="4" t="s">
        <v>45</v>
      </c>
      <c r="E25" s="4" t="s">
        <v>45</v>
      </c>
      <c r="F25" s="4">
        <v>3.7</v>
      </c>
      <c r="G25" s="2">
        <v>12</v>
      </c>
      <c r="H25" s="5">
        <v>0.66</v>
      </c>
      <c r="I25" s="6">
        <v>1</v>
      </c>
      <c r="J25" s="6">
        <v>1</v>
      </c>
      <c r="K25" s="3">
        <v>150</v>
      </c>
      <c r="L25" s="1" t="s">
        <v>36</v>
      </c>
      <c r="M25" s="7">
        <v>7</v>
      </c>
      <c r="N25" s="12">
        <f>I25*H25</f>
        <v>0.66</v>
      </c>
      <c r="O25" s="12">
        <f>J25*H25</f>
        <v>0.66</v>
      </c>
      <c r="P25" s="12">
        <f>I25*K25</f>
        <v>150</v>
      </c>
      <c r="Q25" s="12">
        <f>J25*K25</f>
        <v>150</v>
      </c>
      <c r="R25" s="12">
        <f>G25*O25/100</f>
        <v>0.07919999999999999</v>
      </c>
      <c r="S25" s="7">
        <v>6</v>
      </c>
      <c r="T25" s="7">
        <v>8</v>
      </c>
      <c r="U25" s="7">
        <v>7</v>
      </c>
      <c r="V25" s="7">
        <v>8</v>
      </c>
      <c r="W25" s="7">
        <v>8</v>
      </c>
      <c r="X25" s="7">
        <v>7</v>
      </c>
      <c r="Y25" s="7">
        <v>7</v>
      </c>
      <c r="Z25" s="7">
        <v>5</v>
      </c>
      <c r="AA25" s="27">
        <f>AVERAGE(S25:Z25)</f>
        <v>7</v>
      </c>
    </row>
    <row r="26" spans="1:27" ht="12.75">
      <c r="A26" s="4" t="s">
        <v>95</v>
      </c>
      <c r="B26" s="4" t="s">
        <v>96</v>
      </c>
      <c r="C26" s="4" t="s">
        <v>32</v>
      </c>
      <c r="D26" s="4" t="s">
        <v>45</v>
      </c>
      <c r="E26" s="4" t="s">
        <v>45</v>
      </c>
      <c r="F26" s="4">
        <v>3.5</v>
      </c>
      <c r="G26" s="2">
        <v>6</v>
      </c>
      <c r="H26" s="5">
        <v>0.75</v>
      </c>
      <c r="I26" s="6">
        <v>1</v>
      </c>
      <c r="J26" s="6">
        <v>1</v>
      </c>
      <c r="K26" s="3">
        <v>89</v>
      </c>
      <c r="L26" s="1" t="s">
        <v>36</v>
      </c>
      <c r="M26" s="7">
        <v>13</v>
      </c>
      <c r="N26" s="12">
        <f>I26*H26</f>
        <v>0.75</v>
      </c>
      <c r="O26" s="12">
        <f>J26*H26</f>
        <v>0.75</v>
      </c>
      <c r="P26" s="12">
        <f>I26*K26</f>
        <v>89</v>
      </c>
      <c r="Q26" s="12">
        <f>J26*K26</f>
        <v>89</v>
      </c>
      <c r="R26" s="12">
        <f>G26*O26/100</f>
        <v>0.045</v>
      </c>
      <c r="T26" s="7">
        <v>7</v>
      </c>
      <c r="U26" s="7">
        <v>8</v>
      </c>
      <c r="V26" s="7">
        <v>7</v>
      </c>
      <c r="W26" s="7">
        <v>6</v>
      </c>
      <c r="X26" s="7">
        <v>7</v>
      </c>
      <c r="Y26" s="7">
        <v>6</v>
      </c>
      <c r="Z26" s="7">
        <v>8</v>
      </c>
      <c r="AA26" s="27">
        <f>AVERAGE(S26:Z26)</f>
        <v>7</v>
      </c>
    </row>
    <row r="27" spans="1:27" ht="12.75">
      <c r="A27" s="4" t="s">
        <v>22</v>
      </c>
      <c r="B27" s="4" t="s">
        <v>92</v>
      </c>
      <c r="C27" s="4" t="s">
        <v>60</v>
      </c>
      <c r="D27" s="4" t="s">
        <v>46</v>
      </c>
      <c r="E27" s="4" t="s">
        <v>45</v>
      </c>
      <c r="F27" s="4">
        <v>3.5</v>
      </c>
      <c r="G27" s="2">
        <v>4.2</v>
      </c>
      <c r="H27" s="5">
        <v>0.33</v>
      </c>
      <c r="I27" s="6">
        <v>3</v>
      </c>
      <c r="J27" s="6">
        <v>3</v>
      </c>
      <c r="K27" s="3">
        <v>15</v>
      </c>
      <c r="L27" s="1" t="s">
        <v>39</v>
      </c>
      <c r="M27" s="7">
        <v>0</v>
      </c>
      <c r="N27" s="12">
        <f>I27*H27</f>
        <v>0.99</v>
      </c>
      <c r="O27" s="12">
        <f>J27*H27</f>
        <v>0.99</v>
      </c>
      <c r="P27" s="12">
        <f>I27*K27</f>
        <v>45</v>
      </c>
      <c r="Q27" s="12">
        <f>J27*K27</f>
        <v>45</v>
      </c>
      <c r="R27" s="12">
        <f>G27*O27/100</f>
        <v>0.041580000000000006</v>
      </c>
      <c r="S27" s="7">
        <v>7</v>
      </c>
      <c r="T27" s="7">
        <v>7</v>
      </c>
      <c r="U27" s="7">
        <v>6</v>
      </c>
      <c r="V27" s="7">
        <v>7</v>
      </c>
      <c r="W27" s="7">
        <v>6</v>
      </c>
      <c r="X27" s="7">
        <v>8</v>
      </c>
      <c r="Y27" s="7">
        <v>8</v>
      </c>
      <c r="Z27" s="7">
        <v>6</v>
      </c>
      <c r="AA27" s="27">
        <f>AVERAGE(S27:Z27)</f>
        <v>6.875</v>
      </c>
    </row>
    <row r="28" spans="1:27" ht="12.75">
      <c r="A28" s="4" t="s">
        <v>77</v>
      </c>
      <c r="B28" s="4" t="s">
        <v>123</v>
      </c>
      <c r="C28" s="4" t="s">
        <v>31</v>
      </c>
      <c r="D28" s="4" t="s">
        <v>46</v>
      </c>
      <c r="E28" s="4" t="s">
        <v>45</v>
      </c>
      <c r="F28" s="4">
        <v>3.3</v>
      </c>
      <c r="G28" s="2">
        <v>6.5</v>
      </c>
      <c r="H28" s="5">
        <v>0.5</v>
      </c>
      <c r="I28" s="6">
        <v>1</v>
      </c>
      <c r="J28" s="6">
        <v>1</v>
      </c>
      <c r="K28" s="3">
        <v>39</v>
      </c>
      <c r="L28" s="1" t="s">
        <v>36</v>
      </c>
      <c r="M28" s="7">
        <v>10</v>
      </c>
      <c r="N28" s="12">
        <f>I28*H28</f>
        <v>0.5</v>
      </c>
      <c r="O28" s="12">
        <f>J28*H28</f>
        <v>0.5</v>
      </c>
      <c r="P28" s="12">
        <f>I28*K28</f>
        <v>39</v>
      </c>
      <c r="Q28" s="12">
        <f>J28*K28</f>
        <v>39</v>
      </c>
      <c r="R28" s="12">
        <f>G28*O28/100</f>
        <v>0.0325</v>
      </c>
      <c r="S28" s="7">
        <v>7</v>
      </c>
      <c r="T28" s="7">
        <v>6</v>
      </c>
      <c r="U28" s="7">
        <v>9</v>
      </c>
      <c r="V28" s="7">
        <v>6</v>
      </c>
      <c r="W28" s="7">
        <v>5</v>
      </c>
      <c r="X28" s="7">
        <v>6</v>
      </c>
      <c r="Y28" s="7">
        <v>8</v>
      </c>
      <c r="Z28" s="7">
        <v>8</v>
      </c>
      <c r="AA28" s="27">
        <f>AVERAGE(S28:Z28)</f>
        <v>6.875</v>
      </c>
    </row>
    <row r="29" spans="1:27" ht="12.75">
      <c r="A29" s="4" t="s">
        <v>25</v>
      </c>
      <c r="B29" s="4" t="s">
        <v>107</v>
      </c>
      <c r="C29" s="4" t="s">
        <v>64</v>
      </c>
      <c r="D29" s="4" t="s">
        <v>45</v>
      </c>
      <c r="E29" s="4" t="s">
        <v>45</v>
      </c>
      <c r="F29" s="4">
        <v>3.6</v>
      </c>
      <c r="G29" s="2">
        <v>5</v>
      </c>
      <c r="H29" s="5">
        <v>0.75</v>
      </c>
      <c r="I29" s="6">
        <v>1</v>
      </c>
      <c r="J29" s="6">
        <v>1</v>
      </c>
      <c r="K29" s="3">
        <v>95</v>
      </c>
      <c r="L29" s="1" t="s">
        <v>37</v>
      </c>
      <c r="M29" s="7">
        <v>11</v>
      </c>
      <c r="N29" s="12">
        <f>I29*H29</f>
        <v>0.75</v>
      </c>
      <c r="O29" s="12">
        <f>J29*H29</f>
        <v>0.75</v>
      </c>
      <c r="P29" s="12">
        <f>I29*K29</f>
        <v>95</v>
      </c>
      <c r="Q29" s="12">
        <f>J29*K29</f>
        <v>95</v>
      </c>
      <c r="R29" s="12">
        <f>G29*O29/100</f>
        <v>0.0375</v>
      </c>
      <c r="S29" s="7">
        <v>10</v>
      </c>
      <c r="T29" s="7">
        <v>7</v>
      </c>
      <c r="U29" s="7">
        <v>6</v>
      </c>
      <c r="V29" s="7">
        <v>7</v>
      </c>
      <c r="W29" s="7">
        <v>8</v>
      </c>
      <c r="X29" s="7">
        <v>8</v>
      </c>
      <c r="Y29" s="7">
        <v>6</v>
      </c>
      <c r="Z29" s="7">
        <v>2</v>
      </c>
      <c r="AA29" s="27">
        <f>AVERAGE(S29:Z29)</f>
        <v>6.75</v>
      </c>
    </row>
    <row r="30" spans="1:27" ht="12.75">
      <c r="A30" s="4" t="s">
        <v>108</v>
      </c>
      <c r="B30" s="4" t="s">
        <v>112</v>
      </c>
      <c r="C30" s="4" t="s">
        <v>61</v>
      </c>
      <c r="D30" s="4" t="s">
        <v>45</v>
      </c>
      <c r="E30" s="4" t="s">
        <v>45</v>
      </c>
      <c r="F30" s="4">
        <v>3.7</v>
      </c>
      <c r="G30" s="2">
        <v>6.5</v>
      </c>
      <c r="H30" s="5">
        <v>0.75</v>
      </c>
      <c r="I30" s="6">
        <v>1</v>
      </c>
      <c r="J30" s="6">
        <v>1</v>
      </c>
      <c r="K30" s="3">
        <v>130</v>
      </c>
      <c r="L30" s="1" t="s">
        <v>37</v>
      </c>
      <c r="M30" s="7">
        <v>14</v>
      </c>
      <c r="N30" s="12">
        <f>I30*H30</f>
        <v>0.75</v>
      </c>
      <c r="O30" s="12">
        <f>J30*H30</f>
        <v>0.75</v>
      </c>
      <c r="P30" s="12">
        <f>I30*K30</f>
        <v>130</v>
      </c>
      <c r="Q30" s="12">
        <f>J30*K30</f>
        <v>130</v>
      </c>
      <c r="R30" s="12">
        <f>G30*O30/100</f>
        <v>0.04875</v>
      </c>
      <c r="S30" s="7">
        <v>8</v>
      </c>
      <c r="T30" s="7">
        <v>8</v>
      </c>
      <c r="U30" s="7">
        <v>7</v>
      </c>
      <c r="V30" s="7">
        <v>6</v>
      </c>
      <c r="W30" s="7">
        <v>8</v>
      </c>
      <c r="X30" s="7">
        <v>8</v>
      </c>
      <c r="Y30" s="7">
        <v>3</v>
      </c>
      <c r="Z30" s="7">
        <v>4</v>
      </c>
      <c r="AA30" s="27">
        <f>AVERAGE(S30:Z30)</f>
        <v>6.5</v>
      </c>
    </row>
    <row r="31" spans="1:27" ht="12.75">
      <c r="A31" s="4" t="s">
        <v>94</v>
      </c>
      <c r="B31" s="4" t="s">
        <v>35</v>
      </c>
      <c r="C31" s="4" t="s">
        <v>35</v>
      </c>
      <c r="D31" s="4" t="s">
        <v>45</v>
      </c>
      <c r="E31" s="4" t="s">
        <v>45</v>
      </c>
      <c r="F31" s="4">
        <v>3.6</v>
      </c>
      <c r="G31" s="2">
        <v>6.5</v>
      </c>
      <c r="H31" s="5">
        <v>0.75</v>
      </c>
      <c r="I31" s="6">
        <v>1</v>
      </c>
      <c r="J31" s="6">
        <v>1</v>
      </c>
      <c r="K31" s="3">
        <v>40</v>
      </c>
      <c r="L31" s="1" t="s">
        <v>42</v>
      </c>
      <c r="M31" s="7">
        <v>14</v>
      </c>
      <c r="N31" s="12">
        <f>I31*H31</f>
        <v>0.75</v>
      </c>
      <c r="O31" s="12">
        <f>J31*H31</f>
        <v>0.75</v>
      </c>
      <c r="P31" s="12">
        <f>I31*K31</f>
        <v>40</v>
      </c>
      <c r="Q31" s="12">
        <f>J31*K31</f>
        <v>40</v>
      </c>
      <c r="R31" s="12">
        <f>G31*O31/100</f>
        <v>0.04875</v>
      </c>
      <c r="S31" s="7">
        <v>8</v>
      </c>
      <c r="T31" s="7">
        <v>7</v>
      </c>
      <c r="U31" s="7">
        <v>6</v>
      </c>
      <c r="V31" s="7">
        <v>7</v>
      </c>
      <c r="W31" s="7">
        <v>7</v>
      </c>
      <c r="X31" s="7">
        <v>7</v>
      </c>
      <c r="Y31" s="7">
        <v>4</v>
      </c>
      <c r="Z31" s="7">
        <v>4</v>
      </c>
      <c r="AA31" s="27">
        <f>AVERAGE(S31:Z31)</f>
        <v>6.25</v>
      </c>
    </row>
    <row r="32" spans="1:27" ht="12.75">
      <c r="A32" s="4" t="s">
        <v>24</v>
      </c>
      <c r="B32" s="4" t="s">
        <v>87</v>
      </c>
      <c r="C32" s="4" t="s">
        <v>88</v>
      </c>
      <c r="D32" s="4" t="s">
        <v>45</v>
      </c>
      <c r="E32" s="4" t="s">
        <v>45</v>
      </c>
      <c r="F32" s="4">
        <v>3.7</v>
      </c>
      <c r="G32" s="2">
        <v>5</v>
      </c>
      <c r="H32" s="5">
        <v>0.33</v>
      </c>
      <c r="I32" s="6">
        <v>1</v>
      </c>
      <c r="J32" s="6">
        <v>1</v>
      </c>
      <c r="K32" s="3">
        <v>39</v>
      </c>
      <c r="L32" s="1" t="s">
        <v>41</v>
      </c>
      <c r="M32" s="7">
        <v>12</v>
      </c>
      <c r="N32" s="12">
        <f>I32*H32</f>
        <v>0.33</v>
      </c>
      <c r="O32" s="12">
        <f>J32*H32</f>
        <v>0.33</v>
      </c>
      <c r="P32" s="12">
        <f>I32*K32</f>
        <v>39</v>
      </c>
      <c r="Q32" s="12">
        <f>J32*K32</f>
        <v>39</v>
      </c>
      <c r="R32" s="12">
        <f>G32*O32/100</f>
        <v>0.0165</v>
      </c>
      <c r="S32" s="7">
        <v>6</v>
      </c>
      <c r="T32" s="7">
        <v>7</v>
      </c>
      <c r="U32" s="7">
        <v>5</v>
      </c>
      <c r="V32" s="7">
        <v>7</v>
      </c>
      <c r="W32" s="7">
        <v>3</v>
      </c>
      <c r="X32" s="7">
        <v>8</v>
      </c>
      <c r="Y32" s="7">
        <v>7</v>
      </c>
      <c r="Z32" s="7">
        <v>5</v>
      </c>
      <c r="AA32" s="27">
        <f>AVERAGE(S32:Z32)</f>
        <v>6</v>
      </c>
    </row>
    <row r="33" spans="1:27" ht="12.75">
      <c r="A33" s="4" t="s">
        <v>57</v>
      </c>
      <c r="B33" s="4" t="s">
        <v>85</v>
      </c>
      <c r="C33" s="4" t="s">
        <v>26</v>
      </c>
      <c r="D33" s="4" t="s">
        <v>45</v>
      </c>
      <c r="E33" s="4" t="s">
        <v>45</v>
      </c>
      <c r="F33" s="4">
        <v>3.4</v>
      </c>
      <c r="G33" s="2">
        <v>7</v>
      </c>
      <c r="H33" s="5">
        <v>0.5</v>
      </c>
      <c r="I33" s="6">
        <v>1</v>
      </c>
      <c r="J33" s="6">
        <v>1</v>
      </c>
      <c r="K33" s="3">
        <v>49</v>
      </c>
      <c r="L33" s="1" t="s">
        <v>36</v>
      </c>
      <c r="M33" s="7">
        <v>12</v>
      </c>
      <c r="N33" s="12">
        <f>I33*H33</f>
        <v>0.5</v>
      </c>
      <c r="O33" s="12">
        <f>J33*H33</f>
        <v>0.5</v>
      </c>
      <c r="P33" s="12">
        <f>I33*K33</f>
        <v>49</v>
      </c>
      <c r="Q33" s="12">
        <f>J33*K33</f>
        <v>49</v>
      </c>
      <c r="R33" s="12">
        <f>G33*O33/100</f>
        <v>0.035</v>
      </c>
      <c r="S33" s="7">
        <v>7</v>
      </c>
      <c r="T33" s="7">
        <v>8</v>
      </c>
      <c r="U33" s="7">
        <v>5</v>
      </c>
      <c r="V33" s="7">
        <v>7</v>
      </c>
      <c r="W33" s="7">
        <v>3</v>
      </c>
      <c r="X33" s="7">
        <v>7</v>
      </c>
      <c r="Y33" s="7">
        <v>4</v>
      </c>
      <c r="Z33" s="7">
        <v>5</v>
      </c>
      <c r="AA33" s="27">
        <f>AVERAGE(S33:Z33)</f>
        <v>5.75</v>
      </c>
    </row>
    <row r="34" spans="1:27" ht="12.75">
      <c r="A34" s="4" t="s">
        <v>103</v>
      </c>
      <c r="B34" s="4" t="s">
        <v>105</v>
      </c>
      <c r="C34" s="4" t="s">
        <v>58</v>
      </c>
      <c r="D34" s="4" t="s">
        <v>45</v>
      </c>
      <c r="E34" s="4" t="s">
        <v>45</v>
      </c>
      <c r="F34" s="4">
        <v>2.8</v>
      </c>
      <c r="G34" s="2">
        <v>5</v>
      </c>
      <c r="H34" s="5">
        <v>0.5</v>
      </c>
      <c r="I34" s="6">
        <v>1</v>
      </c>
      <c r="J34" s="6">
        <v>1</v>
      </c>
      <c r="K34" s="3">
        <v>24</v>
      </c>
      <c r="L34" s="1" t="s">
        <v>66</v>
      </c>
      <c r="M34" s="7">
        <v>1</v>
      </c>
      <c r="N34" s="12">
        <f>I34*H34</f>
        <v>0.5</v>
      </c>
      <c r="O34" s="12">
        <f>J34*H34</f>
        <v>0.5</v>
      </c>
      <c r="P34" s="12">
        <f>I34*K34</f>
        <v>24</v>
      </c>
      <c r="Q34" s="12">
        <f>J34*K34</f>
        <v>24</v>
      </c>
      <c r="R34" s="12">
        <f>G34*O34/100</f>
        <v>0.025</v>
      </c>
      <c r="S34" s="7">
        <v>8</v>
      </c>
      <c r="T34" s="7">
        <v>6</v>
      </c>
      <c r="U34" s="7">
        <v>6</v>
      </c>
      <c r="V34" s="7">
        <v>4</v>
      </c>
      <c r="W34" s="7">
        <v>7</v>
      </c>
      <c r="X34" s="7">
        <v>5</v>
      </c>
      <c r="Y34" s="7">
        <v>7</v>
      </c>
      <c r="Z34" s="7">
        <v>2</v>
      </c>
      <c r="AA34" s="27">
        <f>AVERAGE(S34:Z34)</f>
        <v>5.625</v>
      </c>
    </row>
    <row r="35" spans="1:27" ht="12.75">
      <c r="A35" s="4" t="s">
        <v>55</v>
      </c>
      <c r="B35" s="4" t="s">
        <v>115</v>
      </c>
      <c r="C35" s="4" t="s">
        <v>80</v>
      </c>
      <c r="D35" s="4" t="s">
        <v>45</v>
      </c>
      <c r="E35" s="4" t="s">
        <v>45</v>
      </c>
      <c r="F35" s="4">
        <v>3.5</v>
      </c>
      <c r="G35" s="2">
        <v>7.5</v>
      </c>
      <c r="H35" s="5">
        <v>0.5</v>
      </c>
      <c r="I35" s="6">
        <v>1</v>
      </c>
      <c r="J35" s="6">
        <v>1</v>
      </c>
      <c r="K35" s="3">
        <v>50</v>
      </c>
      <c r="L35" s="1" t="s">
        <v>114</v>
      </c>
      <c r="M35" s="7">
        <v>5</v>
      </c>
      <c r="N35" s="12">
        <f>I35*H35</f>
        <v>0.5</v>
      </c>
      <c r="O35" s="12">
        <f>J35*H35</f>
        <v>0.5</v>
      </c>
      <c r="P35" s="12">
        <f>I35*K35</f>
        <v>50</v>
      </c>
      <c r="Q35" s="12">
        <f>J35*K35</f>
        <v>50</v>
      </c>
      <c r="R35" s="12">
        <f>G35*O35/100</f>
        <v>0.0375</v>
      </c>
      <c r="S35" s="7">
        <v>8</v>
      </c>
      <c r="T35" s="7">
        <v>6</v>
      </c>
      <c r="U35" s="7">
        <v>7</v>
      </c>
      <c r="V35" s="7">
        <v>6</v>
      </c>
      <c r="W35" s="7">
        <v>5</v>
      </c>
      <c r="X35" s="7">
        <v>6</v>
      </c>
      <c r="Y35" s="7">
        <v>5</v>
      </c>
      <c r="Z35" s="7">
        <v>2</v>
      </c>
      <c r="AA35" s="27">
        <f>AVERAGE(S35:Z35)</f>
        <v>5.625</v>
      </c>
    </row>
    <row r="36" spans="1:27" ht="12.75">
      <c r="A36" s="4" t="s">
        <v>118</v>
      </c>
      <c r="B36" s="4" t="s">
        <v>119</v>
      </c>
      <c r="C36" s="4" t="s">
        <v>54</v>
      </c>
      <c r="D36" s="4" t="s">
        <v>46</v>
      </c>
      <c r="E36" s="4" t="s">
        <v>45</v>
      </c>
      <c r="F36" s="4">
        <v>2.9</v>
      </c>
      <c r="G36" s="2">
        <v>6.6</v>
      </c>
      <c r="H36" s="5">
        <v>0.5</v>
      </c>
      <c r="I36" s="6">
        <v>2</v>
      </c>
      <c r="J36" s="6">
        <v>2</v>
      </c>
      <c r="K36" s="3">
        <v>19</v>
      </c>
      <c r="L36" s="1" t="s">
        <v>120</v>
      </c>
      <c r="M36" s="7">
        <v>2</v>
      </c>
      <c r="N36" s="12">
        <f>I36*H36</f>
        <v>1</v>
      </c>
      <c r="O36" s="12">
        <f>J36*H36</f>
        <v>1</v>
      </c>
      <c r="P36" s="12">
        <f>I36*K36</f>
        <v>38</v>
      </c>
      <c r="Q36" s="12">
        <f>J36*K36</f>
        <v>38</v>
      </c>
      <c r="R36" s="12">
        <f>G36*O36/100</f>
        <v>0.066</v>
      </c>
      <c r="S36" s="7">
        <v>5</v>
      </c>
      <c r="T36" s="7">
        <v>5</v>
      </c>
      <c r="U36" s="7">
        <v>6</v>
      </c>
      <c r="V36" s="7">
        <v>5</v>
      </c>
      <c r="W36" s="7">
        <v>5</v>
      </c>
      <c r="X36" s="7">
        <v>5</v>
      </c>
      <c r="Y36" s="7">
        <v>5</v>
      </c>
      <c r="Z36" s="7">
        <v>6</v>
      </c>
      <c r="AA36" s="27">
        <f>AVERAGE(S36:Z36)</f>
        <v>5.25</v>
      </c>
    </row>
    <row r="37" spans="1:27" ht="12.75">
      <c r="A37" s="4" t="s">
        <v>22</v>
      </c>
      <c r="B37" s="4" t="s">
        <v>109</v>
      </c>
      <c r="C37" s="4" t="s">
        <v>89</v>
      </c>
      <c r="D37" s="4" t="s">
        <v>45</v>
      </c>
      <c r="E37" s="4" t="s">
        <v>45</v>
      </c>
      <c r="F37" s="4">
        <v>3</v>
      </c>
      <c r="G37" s="2">
        <v>7.7</v>
      </c>
      <c r="H37" s="5">
        <v>0.33</v>
      </c>
      <c r="I37" s="6">
        <v>1</v>
      </c>
      <c r="J37" s="6">
        <v>1</v>
      </c>
      <c r="K37" s="3">
        <v>49</v>
      </c>
      <c r="L37" s="1" t="s">
        <v>37</v>
      </c>
      <c r="M37" s="7">
        <v>6</v>
      </c>
      <c r="N37" s="12">
        <f>I37*H37</f>
        <v>0.33</v>
      </c>
      <c r="O37" s="12">
        <f>J37*H37</f>
        <v>0.33</v>
      </c>
      <c r="P37" s="12">
        <f>I37*K37</f>
        <v>49</v>
      </c>
      <c r="Q37" s="12">
        <f>J37*K37</f>
        <v>49</v>
      </c>
      <c r="R37" s="12">
        <f>G37*O37/100</f>
        <v>0.025410000000000002</v>
      </c>
      <c r="S37" s="7">
        <v>2</v>
      </c>
      <c r="T37" s="7">
        <v>6</v>
      </c>
      <c r="U37" s="7">
        <v>4</v>
      </c>
      <c r="V37" s="7">
        <v>6</v>
      </c>
      <c r="W37" s="7">
        <v>6</v>
      </c>
      <c r="X37" s="7">
        <v>6</v>
      </c>
      <c r="Y37" s="7">
        <v>5</v>
      </c>
      <c r="Z37" s="7">
        <v>6</v>
      </c>
      <c r="AA37" s="27">
        <f>AVERAGE(S37:Z37)</f>
        <v>5.125</v>
      </c>
    </row>
    <row r="38" spans="1:27" ht="12.75">
      <c r="A38" s="4" t="s">
        <v>103</v>
      </c>
      <c r="B38" s="4" t="s">
        <v>104</v>
      </c>
      <c r="C38" s="4" t="s">
        <v>104</v>
      </c>
      <c r="D38" s="4" t="s">
        <v>45</v>
      </c>
      <c r="E38" s="4" t="s">
        <v>45</v>
      </c>
      <c r="F38" s="4">
        <v>2.7</v>
      </c>
      <c r="G38" s="2">
        <v>4.9</v>
      </c>
      <c r="H38" s="5">
        <v>0.5</v>
      </c>
      <c r="I38" s="6">
        <v>1</v>
      </c>
      <c r="J38" s="6">
        <v>1</v>
      </c>
      <c r="K38" s="3">
        <v>24</v>
      </c>
      <c r="L38" s="1" t="s">
        <v>66</v>
      </c>
      <c r="M38" s="7">
        <v>1</v>
      </c>
      <c r="N38" s="12">
        <f>I38*H38</f>
        <v>0.5</v>
      </c>
      <c r="O38" s="12">
        <f>J38*H38</f>
        <v>0.5</v>
      </c>
      <c r="P38" s="12">
        <f>I38*K38</f>
        <v>24</v>
      </c>
      <c r="Q38" s="12">
        <f>J38*K38</f>
        <v>24</v>
      </c>
      <c r="R38" s="12">
        <f>G38*O38/100</f>
        <v>0.0245</v>
      </c>
      <c r="S38" s="7">
        <v>4</v>
      </c>
      <c r="T38" s="7">
        <v>5</v>
      </c>
      <c r="U38" s="7">
        <v>3</v>
      </c>
      <c r="V38" s="7">
        <v>4</v>
      </c>
      <c r="W38" s="7">
        <v>3</v>
      </c>
      <c r="X38" s="7">
        <v>6</v>
      </c>
      <c r="Y38" s="7">
        <v>6</v>
      </c>
      <c r="Z38" s="7">
        <v>5</v>
      </c>
      <c r="AA38" s="27">
        <f>AVERAGE(S38:Z38)</f>
        <v>4.5</v>
      </c>
    </row>
    <row r="39" spans="1:27" ht="12.75">
      <c r="A39" s="4" t="s">
        <v>22</v>
      </c>
      <c r="B39" s="4" t="s">
        <v>116</v>
      </c>
      <c r="C39" s="4" t="s">
        <v>117</v>
      </c>
      <c r="D39" s="4" t="s">
        <v>45</v>
      </c>
      <c r="E39" s="4" t="s">
        <v>46</v>
      </c>
      <c r="F39" s="4">
        <v>3.2</v>
      </c>
      <c r="G39" s="2">
        <v>4.9</v>
      </c>
      <c r="H39" s="5">
        <v>0.33</v>
      </c>
      <c r="I39" s="6">
        <v>2</v>
      </c>
      <c r="J39" s="6">
        <v>2</v>
      </c>
      <c r="K39" s="3">
        <v>9</v>
      </c>
      <c r="L39" s="1" t="s">
        <v>38</v>
      </c>
      <c r="M39" s="7">
        <v>6</v>
      </c>
      <c r="N39" s="12">
        <f>I39*H39</f>
        <v>0.66</v>
      </c>
      <c r="O39" s="12">
        <f>J39*H39</f>
        <v>0.66</v>
      </c>
      <c r="P39" s="12">
        <f>I39*K39</f>
        <v>18</v>
      </c>
      <c r="Q39" s="12">
        <f>J39*K39</f>
        <v>18</v>
      </c>
      <c r="R39" s="12">
        <f>G39*O39/100</f>
        <v>0.03234000000000001</v>
      </c>
      <c r="S39" s="7">
        <v>2</v>
      </c>
      <c r="T39" s="7">
        <v>4</v>
      </c>
      <c r="U39" s="7">
        <v>3</v>
      </c>
      <c r="V39" s="7">
        <v>6</v>
      </c>
      <c r="W39" s="7">
        <v>4</v>
      </c>
      <c r="X39" s="7">
        <v>6</v>
      </c>
      <c r="Y39" s="7">
        <v>5</v>
      </c>
      <c r="Z39" s="7">
        <v>6</v>
      </c>
      <c r="AA39" s="27">
        <f>AVERAGE(S39:Z39)</f>
        <v>4.5</v>
      </c>
    </row>
    <row r="40" spans="1:27" ht="12.75">
      <c r="A40" s="4" t="s">
        <v>129</v>
      </c>
      <c r="B40" s="4" t="s">
        <v>136</v>
      </c>
      <c r="C40" s="4" t="s">
        <v>130</v>
      </c>
      <c r="D40" s="4" t="s">
        <v>45</v>
      </c>
      <c r="E40" s="4" t="s">
        <v>45</v>
      </c>
      <c r="F40" s="4">
        <v>3.4</v>
      </c>
      <c r="G40" s="2">
        <v>7.4</v>
      </c>
      <c r="H40" s="5">
        <v>0.5</v>
      </c>
      <c r="I40" s="6">
        <v>1</v>
      </c>
      <c r="J40" s="6">
        <v>1</v>
      </c>
      <c r="K40" s="3">
        <v>50</v>
      </c>
      <c r="L40" s="1" t="s">
        <v>41</v>
      </c>
      <c r="N40" s="12">
        <f>I40*H40</f>
        <v>0.5</v>
      </c>
      <c r="O40" s="12">
        <f>J40*H40</f>
        <v>0.5</v>
      </c>
      <c r="P40" s="12">
        <f>I40*K40</f>
        <v>50</v>
      </c>
      <c r="Q40" s="12">
        <f>J40*K40</f>
        <v>50</v>
      </c>
      <c r="R40" s="12">
        <f>G40*O40/100</f>
        <v>0.037000000000000005</v>
      </c>
      <c r="S40" s="7">
        <v>5</v>
      </c>
      <c r="T40" s="7">
        <v>5</v>
      </c>
      <c r="V40" s="7">
        <v>2</v>
      </c>
      <c r="W40" s="7">
        <v>5</v>
      </c>
      <c r="X40" s="7">
        <v>6</v>
      </c>
      <c r="Y40" s="7">
        <v>2</v>
      </c>
      <c r="Z40" s="7">
        <v>3</v>
      </c>
      <c r="AA40" s="27">
        <f>AVERAGE(S40:Z40)</f>
        <v>4</v>
      </c>
    </row>
    <row r="41" spans="1:27" ht="12.75">
      <c r="A41" s="4" t="s">
        <v>132</v>
      </c>
      <c r="B41" s="4" t="s">
        <v>135</v>
      </c>
      <c r="C41" s="4" t="s">
        <v>134</v>
      </c>
      <c r="D41" s="4" t="s">
        <v>45</v>
      </c>
      <c r="E41" s="4" t="s">
        <v>46</v>
      </c>
      <c r="F41" s="4">
        <v>1.7</v>
      </c>
      <c r="G41" s="2">
        <v>4.6</v>
      </c>
      <c r="H41" s="5">
        <v>0.33</v>
      </c>
      <c r="I41" s="6">
        <v>2</v>
      </c>
      <c r="J41" s="6">
        <v>2</v>
      </c>
      <c r="K41" s="3">
        <v>5</v>
      </c>
      <c r="L41" s="1" t="s">
        <v>42</v>
      </c>
      <c r="N41" s="12">
        <f>I41*H41</f>
        <v>0.66</v>
      </c>
      <c r="O41" s="12">
        <f>J41*H41</f>
        <v>0.66</v>
      </c>
      <c r="P41" s="12">
        <f>I41*K41</f>
        <v>10</v>
      </c>
      <c r="Q41" s="12">
        <f>J41*K41</f>
        <v>10</v>
      </c>
      <c r="R41" s="12">
        <f>G41*O41/100</f>
        <v>0.03036</v>
      </c>
      <c r="S41" s="7">
        <v>3</v>
      </c>
      <c r="T41" s="7">
        <v>2</v>
      </c>
      <c r="U41" s="7">
        <v>4</v>
      </c>
      <c r="V41" s="7">
        <v>4</v>
      </c>
      <c r="W41" s="7">
        <v>4</v>
      </c>
      <c r="X41" s="7">
        <v>3</v>
      </c>
      <c r="Y41" s="7">
        <v>5</v>
      </c>
      <c r="Z41" s="7">
        <v>2</v>
      </c>
      <c r="AA41" s="27">
        <f>AVERAGE(S41:Z41)</f>
        <v>3.375</v>
      </c>
    </row>
    <row r="42" spans="1:27" ht="12.75">
      <c r="A42" s="4" t="s">
        <v>132</v>
      </c>
      <c r="B42" s="4" t="s">
        <v>133</v>
      </c>
      <c r="C42" s="4" t="s">
        <v>134</v>
      </c>
      <c r="D42" s="4" t="s">
        <v>45</v>
      </c>
      <c r="E42" s="4" t="s">
        <v>46</v>
      </c>
      <c r="F42" s="4">
        <v>1.7</v>
      </c>
      <c r="G42" s="2">
        <v>4.6</v>
      </c>
      <c r="H42" s="5">
        <v>0.33</v>
      </c>
      <c r="I42" s="6">
        <v>2</v>
      </c>
      <c r="J42" s="6">
        <v>2</v>
      </c>
      <c r="K42" s="3">
        <v>5</v>
      </c>
      <c r="L42" s="1" t="s">
        <v>42</v>
      </c>
      <c r="N42" s="12">
        <f>I42*H42</f>
        <v>0.66</v>
      </c>
      <c r="O42" s="12">
        <f>J42*H42</f>
        <v>0.66</v>
      </c>
      <c r="P42" s="12">
        <f>I42*K42</f>
        <v>10</v>
      </c>
      <c r="Q42" s="12">
        <f>J42*K42</f>
        <v>10</v>
      </c>
      <c r="R42" s="12">
        <f>G42*O42/100</f>
        <v>0.03036</v>
      </c>
      <c r="S42" s="7">
        <v>2</v>
      </c>
      <c r="T42" s="7">
        <v>2</v>
      </c>
      <c r="U42" s="7">
        <v>4</v>
      </c>
      <c r="V42" s="7">
        <v>1</v>
      </c>
      <c r="W42" s="7">
        <v>3</v>
      </c>
      <c r="X42" s="7">
        <v>3</v>
      </c>
      <c r="Y42" s="7">
        <v>3</v>
      </c>
      <c r="Z42" s="7">
        <v>1</v>
      </c>
      <c r="AA42" s="27">
        <f>AVERAGE(S42:Z42)</f>
        <v>2.375</v>
      </c>
    </row>
    <row r="43" spans="1:17" ht="12.75">
      <c r="A43" s="4"/>
      <c r="B43" s="4"/>
      <c r="C43" s="4"/>
      <c r="D43" s="4"/>
      <c r="E43" s="4"/>
      <c r="F43" s="4"/>
      <c r="G43" s="2"/>
      <c r="H43" s="5"/>
      <c r="I43" s="6"/>
      <c r="J43" s="6"/>
      <c r="K43" s="3"/>
      <c r="L43" s="1"/>
      <c r="P43" s="12"/>
      <c r="Q43" s="12"/>
    </row>
    <row r="44" spans="1:17" ht="12.75">
      <c r="A44" s="4"/>
      <c r="B44" s="4"/>
      <c r="C44" s="4"/>
      <c r="D44" s="4"/>
      <c r="E44" s="4"/>
      <c r="F44" s="4"/>
      <c r="G44" s="2"/>
      <c r="H44" s="5"/>
      <c r="I44" s="6"/>
      <c r="J44" s="6"/>
      <c r="K44" s="3"/>
      <c r="L44" s="1"/>
      <c r="P44" s="12"/>
      <c r="Q44" s="12"/>
    </row>
    <row r="45" spans="1:24" ht="12.75">
      <c r="A45" s="1"/>
      <c r="B45" s="1"/>
      <c r="C45" s="1"/>
      <c r="D45" s="1"/>
      <c r="E45" s="1"/>
      <c r="F45" s="4"/>
      <c r="G45" s="2"/>
      <c r="H45" s="5"/>
      <c r="I45" s="6"/>
      <c r="J45" s="6"/>
      <c r="K45" s="3"/>
      <c r="L45" s="1"/>
      <c r="P45" s="12"/>
      <c r="Q45" s="12"/>
      <c r="S45" s="12"/>
      <c r="T45" s="12"/>
      <c r="U45" s="12"/>
      <c r="V45" s="12"/>
      <c r="W45" s="12"/>
      <c r="X45" s="12"/>
    </row>
    <row r="46" spans="1:27" ht="12.75">
      <c r="A46" s="1" t="s">
        <v>12</v>
      </c>
      <c r="B46" s="1">
        <f>SUBTOTAL(3,B4:B45)</f>
        <v>39</v>
      </c>
      <c r="C46" s="1"/>
      <c r="D46" s="1"/>
      <c r="E46" s="1"/>
      <c r="F46" s="8">
        <f>SUBTOTAL(1,F4:F45)</f>
        <v>3.438461538461538</v>
      </c>
      <c r="G46" s="8">
        <f>SUBTOTAL(1,G4:G45)</f>
        <v>7.746153846153845</v>
      </c>
      <c r="H46" s="1">
        <f>SUBTOTAL(9,H4:H45)</f>
        <v>21.569999999999993</v>
      </c>
      <c r="I46" s="1">
        <f>SUBTOTAL(9,I4:I45)</f>
        <v>47</v>
      </c>
      <c r="J46" s="6">
        <f>SUBTOTAL(9,J1:J45)</f>
        <v>47</v>
      </c>
      <c r="K46" s="1">
        <f>SUBTOTAL(9,K1:K45)</f>
        <v>2776</v>
      </c>
      <c r="L46" s="1">
        <f>SUBTOTAL(3,L4:L45)</f>
        <v>39</v>
      </c>
      <c r="N46" s="26">
        <f>SUBTOTAL(9,N4:N45)</f>
        <v>24.709999999999997</v>
      </c>
      <c r="O46" s="26">
        <f>SUBTOTAL(9,O4:O45)</f>
        <v>24.709999999999997</v>
      </c>
      <c r="P46" s="26">
        <f>SUBTOTAL(9,P4:P45)</f>
        <v>2904</v>
      </c>
      <c r="Q46" s="26">
        <f>SUBTOTAL(9,Q4:Q45)</f>
        <v>2904</v>
      </c>
      <c r="R46" s="26">
        <f>SUBTOTAL(9,R4:R45)</f>
        <v>1.85755</v>
      </c>
      <c r="S46" s="27">
        <f aca="true" t="shared" si="0" ref="S46:AA46">AVERAGE(S4:S45)</f>
        <v>6.947368421052632</v>
      </c>
      <c r="T46" s="27">
        <f t="shared" si="0"/>
        <v>7.17948717948718</v>
      </c>
      <c r="U46" s="27">
        <f t="shared" si="0"/>
        <v>7.157894736842105</v>
      </c>
      <c r="V46" s="27">
        <f t="shared" si="0"/>
        <v>7.128205128205129</v>
      </c>
      <c r="W46" s="27">
        <f t="shared" si="0"/>
        <v>6.82051282051282</v>
      </c>
      <c r="X46" s="27">
        <f t="shared" si="0"/>
        <v>7.128205128205129</v>
      </c>
      <c r="Y46" s="27">
        <f t="shared" si="0"/>
        <v>6.615384615384615</v>
      </c>
      <c r="Z46" s="27">
        <f t="shared" si="0"/>
        <v>5.9743589743589745</v>
      </c>
      <c r="AA46" s="27">
        <f t="shared" si="0"/>
        <v>6.858974358974359</v>
      </c>
    </row>
    <row r="47" spans="6:10" ht="12.75">
      <c r="F47" s="9" t="s">
        <v>48</v>
      </c>
      <c r="G47" s="8">
        <f>SUBTOTAL(4,G4:G10)</f>
        <v>17.2</v>
      </c>
      <c r="J47" s="15"/>
    </row>
    <row r="48" spans="6:18" ht="12.75">
      <c r="F48" s="9" t="s">
        <v>49</v>
      </c>
      <c r="G48" s="8">
        <f>SUBTOTAL(5,G4:G10)</f>
        <v>9</v>
      </c>
      <c r="J48" s="15"/>
      <c r="N48" s="12">
        <f>N46/$P$1</f>
        <v>3.0887499999999997</v>
      </c>
      <c r="O48" s="12">
        <f>O46/$P$1</f>
        <v>3.0887499999999997</v>
      </c>
      <c r="P48" s="12">
        <f>P46/$P$1</f>
        <v>363</v>
      </c>
      <c r="Q48" s="12">
        <f>Q46/$P$1</f>
        <v>363</v>
      </c>
      <c r="R48" s="12">
        <f>R46/$P$1</f>
        <v>0.23219375</v>
      </c>
    </row>
    <row r="49" spans="7:10" ht="12.75">
      <c r="G49" s="8"/>
      <c r="J49" s="15"/>
    </row>
  </sheetData>
  <sheetProtection/>
  <autoFilter ref="A3:X44"/>
  <mergeCells count="3">
    <mergeCell ref="G1:L1"/>
    <mergeCell ref="A1:B1"/>
    <mergeCell ref="N1:O1"/>
  </mergeCells>
  <printOptions/>
  <pageMargins left="0.75" right="0.75" top="1" bottom="1" header="0.5" footer="0.5"/>
  <pageSetup fitToWidth="2" fitToHeight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Jesper Hammerstrøm</cp:lastModifiedBy>
  <cp:lastPrinted>2012-11-08T07:37:29Z</cp:lastPrinted>
  <dcterms:created xsi:type="dcterms:W3CDTF">2005-11-27T16:33:53Z</dcterms:created>
  <dcterms:modified xsi:type="dcterms:W3CDTF">2012-11-14T06:56:48Z</dcterms:modified>
  <cp:category/>
  <cp:version/>
  <cp:contentType/>
  <cp:contentStatus/>
</cp:coreProperties>
</file>