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Øl menu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<sst xmlns="http://schemas.openxmlformats.org/spreadsheetml/2006/main" count="154" uniqueCount="93">
  <si>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%</t>
  </si>
  <si>
    <t>Pris</t>
  </si>
  <si>
    <t>Butik</t>
  </si>
  <si>
    <t>Bryggeri</t>
  </si>
  <si>
    <t>Navn</t>
  </si>
  <si>
    <t>Ltr</t>
  </si>
  <si>
    <t>Drukket
stk.</t>
  </si>
  <si>
    <t>Købt
stk.</t>
  </si>
  <si>
    <t>Købt
beløb</t>
  </si>
  <si>
    <t>Købt
ltr.</t>
  </si>
  <si>
    <t>Drukket
ltr.</t>
  </si>
  <si>
    <t>Antal deltagere:</t>
  </si>
  <si>
    <t>Metro</t>
  </si>
  <si>
    <t>Imperial Stout</t>
  </si>
  <si>
    <t>Gourmet Bryggeriet</t>
  </si>
  <si>
    <t>Super Brugsen</t>
  </si>
  <si>
    <t>Blue Mountain Stout</t>
  </si>
  <si>
    <t>Willemoes</t>
  </si>
  <si>
    <t>Porter</t>
  </si>
  <si>
    <t>Stout</t>
  </si>
  <si>
    <t>Irma</t>
  </si>
  <si>
    <t>Skands</t>
  </si>
  <si>
    <t>Strong Lager</t>
  </si>
  <si>
    <t>Total</t>
  </si>
  <si>
    <t>Formål</t>
  </si>
  <si>
    <t>Pr. snude:</t>
  </si>
  <si>
    <t>Ceres</t>
  </si>
  <si>
    <t>Royal Brown ale</t>
  </si>
  <si>
    <t>Øl menu til ølklub møde 10.08.2010</t>
  </si>
  <si>
    <t>Carlsberg Jacobsen</t>
  </si>
  <si>
    <t>Pale Ale</t>
  </si>
  <si>
    <t>Føtex</t>
  </si>
  <si>
    <t>Mentor øl</t>
  </si>
  <si>
    <t>Carlsberg</t>
  </si>
  <si>
    <t>FCK Guld</t>
  </si>
  <si>
    <t>Super Shoppen</t>
  </si>
  <si>
    <t>Velkommen</t>
  </si>
  <si>
    <t>I Maden</t>
  </si>
  <si>
    <t>Vestfyn for Aldi</t>
  </si>
  <si>
    <t>Aldi</t>
  </si>
  <si>
    <t>Test</t>
  </si>
  <si>
    <t>Ale</t>
  </si>
  <si>
    <t>Harboe</t>
  </si>
  <si>
    <t>Dunkel</t>
  </si>
  <si>
    <t>Netto</t>
  </si>
  <si>
    <t>Til Maden</t>
  </si>
  <si>
    <t>Super Best</t>
  </si>
  <si>
    <t>Påskebryg</t>
  </si>
  <si>
    <t>Nr. 1</t>
  </si>
  <si>
    <t>Jefferson / Ørbæk</t>
  </si>
  <si>
    <t>Brown Ale</t>
  </si>
  <si>
    <t>Nr. 2</t>
  </si>
  <si>
    <t>BB Næsgaarden</t>
  </si>
  <si>
    <t>Ørsted Gold</t>
  </si>
  <si>
    <t>Carlsberg S. A.</t>
  </si>
  <si>
    <t>Abbey Ale</t>
  </si>
  <si>
    <t>Nr. 3</t>
  </si>
  <si>
    <t>Bock 2</t>
  </si>
  <si>
    <t>Nr. 4</t>
  </si>
  <si>
    <t>Indslev</t>
  </si>
  <si>
    <t>Bock 4 Grain</t>
  </si>
  <si>
    <t>Djævlebryggeriet</t>
  </si>
  <si>
    <t>Darwinian IPA</t>
  </si>
  <si>
    <t>Bryggeriet</t>
  </si>
  <si>
    <t>Nr. 5</t>
  </si>
  <si>
    <t>Nørrebros Bryghus</t>
  </si>
  <si>
    <t>North Bridge Extreme IPA</t>
  </si>
  <si>
    <t>Nr. 6</t>
  </si>
  <si>
    <t>Son of Nekron Porter</t>
  </si>
  <si>
    <t>Nr. 7</t>
  </si>
  <si>
    <t>Midtfyns Bryghus</t>
  </si>
  <si>
    <t>Nr. 8</t>
  </si>
  <si>
    <t>Gudeløs Imperial Stout</t>
  </si>
  <si>
    <t>Jesper</t>
  </si>
  <si>
    <t>Morten</t>
  </si>
  <si>
    <t>Christian</t>
  </si>
  <si>
    <t>Erik</t>
  </si>
  <si>
    <t>Henrik</t>
  </si>
  <si>
    <t>Ole</t>
  </si>
  <si>
    <t>Michael</t>
  </si>
  <si>
    <t>Karakterer afgivet for øllet</t>
  </si>
  <si>
    <t>Nåede ikke</t>
  </si>
  <si>
    <t>Chrismas Ale</t>
  </si>
  <si>
    <t>Brøckhouse</t>
  </si>
  <si>
    <t>Julebryg 2007</t>
  </si>
  <si>
    <t>Julestout 2009</t>
  </si>
  <si>
    <t>SuperBrugsen</t>
  </si>
  <si>
    <t>Nr. 9</t>
  </si>
  <si>
    <t xml:space="preserve">Vestfyn </t>
  </si>
  <si>
    <t>Nr. 10</t>
  </si>
  <si>
    <t>Barley Wine</t>
  </si>
  <si>
    <t>Barley Brew</t>
  </si>
  <si>
    <t>Drukket Pr Mand i Liter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</si>
</sst>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3" fillId="33" borderId="13" xfId="0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164" fontId="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165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3" fillId="33" borderId="18" xfId="0" applyFont="1" applyFill="1" applyBorder="1" applyAlignment="1">
      <alignment/>
    </xf>
    <xf numFmtId="2" fontId="3" fillId="33" borderId="18" xfId="0" applyNumberFormat="1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2" fontId="0" fillId="0" borderId="17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1" fontId="3" fillId="0" borderId="0" xfId="0" applyNumberFormat="1" applyFont="1" applyAlignment="1">
      <alignment horizontal="center"/>
    </xf>
    <xf numFmtId="165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43" fillId="0" borderId="16" xfId="0" applyFont="1" applyBorder="1" applyAlignment="1">
      <alignment/>
    </xf>
    <xf numFmtId="0" fontId="43" fillId="0" borderId="15" xfId="0" applyFont="1" applyBorder="1" applyAlignment="1">
      <alignment/>
    </xf>
    <xf numFmtId="2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165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Alignment="1">
      <alignment/>
    </xf>
    <xf numFmtId="0" fontId="45" fillId="0" borderId="11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65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Border="1" applyAlignment="1">
      <alignment/>
    </xf>
    <xf numFmtId="165" fontId="45" fillId="0" borderId="15" xfId="0" applyNumberFormat="1" applyFont="1" applyBorder="1" applyAlignment="1">
      <alignment/>
    </xf>
    <xf numFmtId="2" fontId="45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1" displayName="Tabel1" ref="A3:S42" totalsRowCount="1">
  <autoFilter ref="A3:S42"/>
  <tableColumns count="19">
    <tableColumn id="1" name="Bryggeri"/>
    <tableColumn id="2" name="Navn" totalsRowFunction="count"/>
    <tableColumn id="3" name="%"/>
    <tableColumn id="4" name="Ltr"/>
    <tableColumn id="5" name="Pris"/>
    <tableColumn id="6" name="Butik"/>
    <tableColumn id="7" name="Købt_x000A_stk." totalsRowFunction="sum"/>
    <tableColumn id="8" name="Drukket_x000A_stk." totalsRowFunction="sum"/>
    <tableColumn id="9" name="Formål"/>
    <tableColumn id="10" name="Købt_x000A_ltr." totalsRowFunction="sum"/>
    <tableColumn id="11" name="Drukket_x000A_ltr." totalsRowFunction="sum"/>
    <tableColumn id="13" name="Købt_x000A_beløb" totalsRowFunction="sum"/>
    <tableColumn id="12" name="Jesper"/>
    <tableColumn id="14" name="Morten"/>
    <tableColumn id="15" name="Christian"/>
    <tableColumn id="16" name="Erik"/>
    <tableColumn id="17" name="Michael"/>
    <tableColumn id="18" name="Ole"/>
    <tableColumn id="19" name="Henrik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24.8515625" style="0" bestFit="1" customWidth="1"/>
    <col min="2" max="2" width="26.140625" style="0" bestFit="1" customWidth="1"/>
    <col min="3" max="3" width="6.57421875" style="2" bestFit="1" customWidth="1"/>
    <col min="4" max="4" width="6.28125" style="7" bestFit="1" customWidth="1"/>
    <col min="5" max="5" width="8.7109375" style="1" bestFit="1" customWidth="1"/>
    <col min="6" max="6" width="14.57421875" style="0" bestFit="1" customWidth="1"/>
    <col min="7" max="7" width="8.28125" style="0" bestFit="1" customWidth="1"/>
    <col min="8" max="8" width="11.28125" style="0" bestFit="1" customWidth="1"/>
    <col min="9" max="9" width="11.57421875" style="0" bestFit="1" customWidth="1"/>
    <col min="10" max="10" width="8.00390625" style="7" customWidth="1"/>
    <col min="11" max="11" width="11.8515625" style="7" bestFit="1" customWidth="1"/>
    <col min="12" max="12" width="13.00390625" style="0" bestFit="1" customWidth="1"/>
    <col min="13" max="13" width="9.28125" style="0" bestFit="1" customWidth="1"/>
    <col min="14" max="14" width="9.57421875" style="0" bestFit="1" customWidth="1"/>
    <col min="15" max="15" width="11.28125" style="7" bestFit="1" customWidth="1"/>
    <col min="16" max="16" width="6.7109375" style="0" bestFit="1" customWidth="1"/>
    <col min="17" max="17" width="10.421875" style="0" bestFit="1" customWidth="1"/>
    <col min="18" max="18" width="6.421875" style="0" bestFit="1" customWidth="1"/>
  </cols>
  <sheetData>
    <row r="1" spans="1:19" ht="18">
      <c r="A1" s="56" t="s">
        <v>28</v>
      </c>
      <c r="B1" s="56"/>
      <c r="C1" s="48"/>
      <c r="D1" s="49"/>
      <c r="E1" s="49"/>
      <c r="F1" s="49"/>
      <c r="G1" s="49"/>
      <c r="H1" s="49"/>
      <c r="J1" s="54" t="s">
        <v>11</v>
      </c>
      <c r="K1" s="54"/>
      <c r="L1" s="55">
        <v>7</v>
      </c>
      <c r="M1" s="50" t="s">
        <v>80</v>
      </c>
      <c r="N1" s="51"/>
      <c r="O1" s="51"/>
      <c r="P1" s="51"/>
      <c r="Q1" s="51"/>
      <c r="R1" s="51"/>
      <c r="S1" s="51"/>
    </row>
    <row r="3" spans="1:19" ht="30">
      <c r="A3" s="11" t="s">
        <v>3</v>
      </c>
      <c r="B3" s="11" t="s">
        <v>4</v>
      </c>
      <c r="C3" s="12" t="s">
        <v>0</v>
      </c>
      <c r="D3" s="13" t="s">
        <v>5</v>
      </c>
      <c r="E3" s="14" t="s">
        <v>1</v>
      </c>
      <c r="F3" s="11" t="s">
        <v>2</v>
      </c>
      <c r="G3" s="15" t="s">
        <v>7</v>
      </c>
      <c r="H3" s="16" t="s">
        <v>6</v>
      </c>
      <c r="I3" s="34" t="s">
        <v>24</v>
      </c>
      <c r="J3" s="35" t="s">
        <v>9</v>
      </c>
      <c r="K3" s="35" t="s">
        <v>10</v>
      </c>
      <c r="L3" s="36" t="s">
        <v>8</v>
      </c>
      <c r="M3" s="45" t="s">
        <v>73</v>
      </c>
      <c r="N3" s="45" t="s">
        <v>74</v>
      </c>
      <c r="O3" s="45" t="s">
        <v>75</v>
      </c>
      <c r="P3" s="45" t="s">
        <v>76</v>
      </c>
      <c r="Q3" s="45" t="s">
        <v>79</v>
      </c>
      <c r="R3" s="46" t="s">
        <v>78</v>
      </c>
      <c r="S3" s="46" t="s">
        <v>77</v>
      </c>
    </row>
    <row r="4" spans="1:19" ht="12.75">
      <c r="A4" s="40" t="s">
        <v>29</v>
      </c>
      <c r="B4" s="41" t="s">
        <v>30</v>
      </c>
      <c r="C4" s="42">
        <v>6.4</v>
      </c>
      <c r="D4" s="43">
        <v>0.75</v>
      </c>
      <c r="E4" s="43">
        <v>25</v>
      </c>
      <c r="F4" s="44" t="s">
        <v>31</v>
      </c>
      <c r="G4" s="44">
        <v>2</v>
      </c>
      <c r="H4" s="10">
        <v>2</v>
      </c>
      <c r="I4" t="s">
        <v>32</v>
      </c>
      <c r="J4" s="7">
        <f>D4*G4</f>
        <v>1.5</v>
      </c>
      <c r="K4" s="7">
        <f>H4*D4</f>
        <v>1.5</v>
      </c>
      <c r="L4" s="7">
        <f>E4*G4</f>
        <v>50</v>
      </c>
      <c r="M4" s="7"/>
      <c r="N4" s="7"/>
      <c r="P4" s="7"/>
      <c r="Q4" s="7"/>
      <c r="R4" s="7"/>
      <c r="S4" s="7"/>
    </row>
    <row r="5" spans="1:19" ht="12.75">
      <c r="A5" s="5" t="s">
        <v>33</v>
      </c>
      <c r="B5" s="3" t="s">
        <v>34</v>
      </c>
      <c r="C5" s="4">
        <v>4.6</v>
      </c>
      <c r="D5" s="6">
        <v>0.33</v>
      </c>
      <c r="E5" s="6">
        <v>8.33</v>
      </c>
      <c r="F5" s="8" t="s">
        <v>35</v>
      </c>
      <c r="G5" s="8">
        <v>7</v>
      </c>
      <c r="H5" s="8">
        <v>6</v>
      </c>
      <c r="I5" t="s">
        <v>36</v>
      </c>
      <c r="J5" s="7">
        <f>D5*G5</f>
        <v>2.31</v>
      </c>
      <c r="K5" s="7">
        <f>H5*D5</f>
        <v>1.98</v>
      </c>
      <c r="L5" s="7">
        <f>E5*G5</f>
        <v>58.31</v>
      </c>
      <c r="M5" s="7"/>
      <c r="N5" s="7"/>
      <c r="P5" s="7"/>
      <c r="Q5" s="7"/>
      <c r="R5" s="7"/>
      <c r="S5" s="7"/>
    </row>
    <row r="6" spans="1:19" ht="12.75">
      <c r="A6" s="5" t="s">
        <v>17</v>
      </c>
      <c r="B6" s="3" t="s">
        <v>18</v>
      </c>
      <c r="C6" s="4">
        <v>9.8</v>
      </c>
      <c r="D6" s="6">
        <v>0.5</v>
      </c>
      <c r="E6" s="6">
        <v>21.75</v>
      </c>
      <c r="F6" s="8" t="s">
        <v>15</v>
      </c>
      <c r="G6" s="8">
        <v>2</v>
      </c>
      <c r="H6" s="3">
        <v>2</v>
      </c>
      <c r="I6" t="s">
        <v>37</v>
      </c>
      <c r="J6" s="7">
        <f>G6*D6</f>
        <v>1</v>
      </c>
      <c r="K6" s="7">
        <f>H6*D6</f>
        <v>1</v>
      </c>
      <c r="L6" s="7">
        <f aca="true" t="shared" si="0" ref="L6:L11">E6*G6</f>
        <v>43.5</v>
      </c>
      <c r="M6" s="7"/>
      <c r="N6" s="7"/>
      <c r="P6" s="7"/>
      <c r="Q6" s="7"/>
      <c r="R6" s="7"/>
      <c r="S6" s="7"/>
    </row>
    <row r="7" spans="1:19" ht="12.75">
      <c r="A7" s="5" t="s">
        <v>38</v>
      </c>
      <c r="B7" s="3" t="s">
        <v>19</v>
      </c>
      <c r="C7" s="4">
        <v>6</v>
      </c>
      <c r="D7" s="6">
        <v>0.33</v>
      </c>
      <c r="E7" s="6">
        <v>5.75</v>
      </c>
      <c r="F7" s="8" t="s">
        <v>39</v>
      </c>
      <c r="G7" s="8">
        <v>4</v>
      </c>
      <c r="H7" s="8">
        <v>3</v>
      </c>
      <c r="I7" t="s">
        <v>40</v>
      </c>
      <c r="J7" s="7">
        <f aca="true" t="shared" si="1" ref="J7:J30">G7*D7</f>
        <v>1.32</v>
      </c>
      <c r="K7" s="7">
        <f>H7*D7</f>
        <v>0.99</v>
      </c>
      <c r="L7" s="7">
        <f t="shared" si="0"/>
        <v>23</v>
      </c>
      <c r="M7" s="7"/>
      <c r="N7" s="7"/>
      <c r="P7" s="7"/>
      <c r="Q7" s="7"/>
      <c r="R7" s="7"/>
      <c r="S7" s="7"/>
    </row>
    <row r="8" spans="1:19" ht="12.75">
      <c r="A8" s="5" t="s">
        <v>38</v>
      </c>
      <c r="B8" s="3" t="s">
        <v>41</v>
      </c>
      <c r="C8" s="4">
        <v>5.7</v>
      </c>
      <c r="D8" s="6">
        <v>0.33</v>
      </c>
      <c r="E8" s="6">
        <v>4.75</v>
      </c>
      <c r="F8" s="8" t="s">
        <v>39</v>
      </c>
      <c r="G8" s="8">
        <v>6</v>
      </c>
      <c r="H8" s="3">
        <v>5</v>
      </c>
      <c r="I8" t="s">
        <v>40</v>
      </c>
      <c r="J8" s="7">
        <f t="shared" si="1"/>
        <v>1.98</v>
      </c>
      <c r="K8" s="7">
        <f aca="true" t="shared" si="2" ref="K8:K30">H8*D8</f>
        <v>1.6500000000000001</v>
      </c>
      <c r="L8" s="7">
        <f t="shared" si="0"/>
        <v>28.5</v>
      </c>
      <c r="M8" s="7"/>
      <c r="N8" s="7"/>
      <c r="P8" s="7"/>
      <c r="Q8" s="7"/>
      <c r="R8" s="7"/>
      <c r="S8" s="7"/>
    </row>
    <row r="9" spans="1:19" ht="12.75">
      <c r="A9" s="5" t="s">
        <v>42</v>
      </c>
      <c r="B9" s="3" t="s">
        <v>43</v>
      </c>
      <c r="C9" s="4">
        <v>4.4</v>
      </c>
      <c r="D9" s="6">
        <v>0.5</v>
      </c>
      <c r="E9" s="6">
        <v>6.75</v>
      </c>
      <c r="F9" s="8" t="s">
        <v>44</v>
      </c>
      <c r="G9" s="8">
        <v>4</v>
      </c>
      <c r="H9" s="8">
        <v>4</v>
      </c>
      <c r="I9" t="s">
        <v>40</v>
      </c>
      <c r="J9" s="7">
        <f t="shared" si="1"/>
        <v>2</v>
      </c>
      <c r="K9" s="7">
        <f t="shared" si="2"/>
        <v>2</v>
      </c>
      <c r="L9" s="7">
        <f t="shared" si="0"/>
        <v>27</v>
      </c>
      <c r="M9" s="7"/>
      <c r="N9" s="7"/>
      <c r="P9" s="7"/>
      <c r="Q9" s="7"/>
      <c r="R9" s="7"/>
      <c r="S9" s="7"/>
    </row>
    <row r="10" spans="1:19" ht="12.75">
      <c r="A10" s="23" t="s">
        <v>26</v>
      </c>
      <c r="B10" s="27" t="s">
        <v>27</v>
      </c>
      <c r="C10" s="4">
        <v>4.6</v>
      </c>
      <c r="D10" s="6">
        <v>0.33</v>
      </c>
      <c r="E10" s="6">
        <v>5</v>
      </c>
      <c r="F10" s="28" t="s">
        <v>46</v>
      </c>
      <c r="G10" s="10">
        <v>14</v>
      </c>
      <c r="H10" s="3">
        <v>9</v>
      </c>
      <c r="I10" t="s">
        <v>45</v>
      </c>
      <c r="J10" s="7">
        <f t="shared" si="1"/>
        <v>4.62</v>
      </c>
      <c r="K10" s="7">
        <f t="shared" si="2"/>
        <v>2.97</v>
      </c>
      <c r="L10" s="7">
        <f t="shared" si="0"/>
        <v>70</v>
      </c>
      <c r="M10" s="7"/>
      <c r="N10" s="7"/>
      <c r="P10" s="7"/>
      <c r="Q10" s="7"/>
      <c r="R10" s="7"/>
      <c r="S10" s="7"/>
    </row>
    <row r="11" spans="1:19" ht="12.75">
      <c r="A11" s="5" t="s">
        <v>42</v>
      </c>
      <c r="B11" s="3" t="s">
        <v>47</v>
      </c>
      <c r="C11" s="4">
        <v>5.7</v>
      </c>
      <c r="D11" s="6">
        <v>0.33</v>
      </c>
      <c r="E11" s="6">
        <v>5.5</v>
      </c>
      <c r="F11" s="8" t="s">
        <v>44</v>
      </c>
      <c r="G11" s="8">
        <v>14</v>
      </c>
      <c r="H11" s="3">
        <v>2</v>
      </c>
      <c r="I11" t="s">
        <v>45</v>
      </c>
      <c r="J11" s="7">
        <f t="shared" si="1"/>
        <v>4.62</v>
      </c>
      <c r="K11" s="7">
        <f t="shared" si="2"/>
        <v>0.66</v>
      </c>
      <c r="L11" s="7">
        <f t="shared" si="0"/>
        <v>77</v>
      </c>
      <c r="M11" s="7"/>
      <c r="N11" s="7"/>
      <c r="P11" s="7"/>
      <c r="Q11" s="7"/>
      <c r="R11" s="7"/>
      <c r="S11" s="7"/>
    </row>
    <row r="12" spans="1:19" ht="14.25">
      <c r="A12" s="5" t="s">
        <v>21</v>
      </c>
      <c r="B12" s="3" t="s">
        <v>53</v>
      </c>
      <c r="C12" s="4">
        <v>5.5</v>
      </c>
      <c r="D12" s="6">
        <v>0.5</v>
      </c>
      <c r="E12" s="6">
        <v>29.75</v>
      </c>
      <c r="F12" s="8" t="s">
        <v>20</v>
      </c>
      <c r="G12" s="8">
        <v>4</v>
      </c>
      <c r="H12" s="3">
        <v>2</v>
      </c>
      <c r="I12" t="s">
        <v>48</v>
      </c>
      <c r="J12" s="7">
        <f t="shared" si="1"/>
        <v>2</v>
      </c>
      <c r="K12" s="7">
        <f t="shared" si="2"/>
        <v>1</v>
      </c>
      <c r="L12" s="7">
        <f>E12*G12</f>
        <v>119</v>
      </c>
      <c r="M12" s="47">
        <v>2</v>
      </c>
      <c r="N12" s="47">
        <v>2</v>
      </c>
      <c r="O12" s="47">
        <v>2</v>
      </c>
      <c r="P12" s="47">
        <v>2</v>
      </c>
      <c r="Q12" s="47">
        <v>2</v>
      </c>
      <c r="R12" s="47">
        <v>2</v>
      </c>
      <c r="S12" s="47">
        <v>3</v>
      </c>
    </row>
    <row r="13" spans="1:19" ht="14.25">
      <c r="A13" s="5" t="s">
        <v>17</v>
      </c>
      <c r="B13" s="3" t="s">
        <v>22</v>
      </c>
      <c r="C13" s="4">
        <v>8</v>
      </c>
      <c r="D13" s="6">
        <v>0.5</v>
      </c>
      <c r="E13" s="6">
        <v>21.75</v>
      </c>
      <c r="F13" s="8" t="s">
        <v>15</v>
      </c>
      <c r="G13" s="8">
        <v>4</v>
      </c>
      <c r="H13" s="8">
        <v>3</v>
      </c>
      <c r="I13" t="s">
        <v>48</v>
      </c>
      <c r="J13" s="7">
        <f t="shared" si="1"/>
        <v>2</v>
      </c>
      <c r="K13" s="7">
        <f t="shared" si="2"/>
        <v>1.5</v>
      </c>
      <c r="L13" s="7">
        <f>E13*G13</f>
        <v>87</v>
      </c>
      <c r="M13" s="47">
        <v>2</v>
      </c>
      <c r="N13" s="47">
        <v>2</v>
      </c>
      <c r="O13" s="47">
        <v>2</v>
      </c>
      <c r="P13" s="47">
        <v>3</v>
      </c>
      <c r="Q13" s="47">
        <v>2</v>
      </c>
      <c r="R13" s="47">
        <v>2</v>
      </c>
      <c r="S13" s="47">
        <v>2</v>
      </c>
    </row>
    <row r="14" spans="1:19" ht="14.25">
      <c r="A14" s="39" t="s">
        <v>49</v>
      </c>
      <c r="B14" s="27" t="s">
        <v>50</v>
      </c>
      <c r="C14" s="4">
        <v>5.5</v>
      </c>
      <c r="D14" s="6">
        <v>0.5</v>
      </c>
      <c r="E14" s="6">
        <v>21.75</v>
      </c>
      <c r="F14" s="28" t="s">
        <v>15</v>
      </c>
      <c r="G14" s="8">
        <v>4</v>
      </c>
      <c r="H14" s="8">
        <v>2</v>
      </c>
      <c r="I14" t="s">
        <v>51</v>
      </c>
      <c r="J14" s="7">
        <f t="shared" si="1"/>
        <v>2</v>
      </c>
      <c r="K14" s="7">
        <f t="shared" si="2"/>
        <v>1</v>
      </c>
      <c r="L14" s="7">
        <f aca="true" t="shared" si="3" ref="L14:L30">G14*E14</f>
        <v>87</v>
      </c>
      <c r="M14" s="47">
        <v>1</v>
      </c>
      <c r="N14" s="47">
        <v>2</v>
      </c>
      <c r="O14" s="47">
        <v>2</v>
      </c>
      <c r="P14" s="47">
        <v>3</v>
      </c>
      <c r="Q14" s="47">
        <v>1</v>
      </c>
      <c r="R14" s="47">
        <v>1</v>
      </c>
      <c r="S14" s="47">
        <v>1</v>
      </c>
    </row>
    <row r="15" spans="1:19" ht="14.25">
      <c r="A15" s="25" t="s">
        <v>52</v>
      </c>
      <c r="B15" s="25" t="s">
        <v>50</v>
      </c>
      <c r="C15" s="18">
        <v>6</v>
      </c>
      <c r="D15" s="19">
        <v>0.5</v>
      </c>
      <c r="E15" s="19">
        <v>21.75</v>
      </c>
      <c r="F15" s="28" t="s">
        <v>15</v>
      </c>
      <c r="G15" s="3">
        <v>4</v>
      </c>
      <c r="H15" s="3">
        <v>2</v>
      </c>
      <c r="I15" t="s">
        <v>51</v>
      </c>
      <c r="J15" s="7">
        <f t="shared" si="1"/>
        <v>2</v>
      </c>
      <c r="K15" s="7">
        <f t="shared" si="2"/>
        <v>1</v>
      </c>
      <c r="L15" s="7">
        <f t="shared" si="3"/>
        <v>87</v>
      </c>
      <c r="M15" s="47">
        <v>2</v>
      </c>
      <c r="N15" s="47">
        <v>3</v>
      </c>
      <c r="O15" s="47">
        <v>2</v>
      </c>
      <c r="P15" s="47">
        <v>3</v>
      </c>
      <c r="Q15" s="47">
        <v>2</v>
      </c>
      <c r="R15" s="47">
        <v>2</v>
      </c>
      <c r="S15" s="47">
        <v>1</v>
      </c>
    </row>
    <row r="16" spans="1:19" ht="14.25">
      <c r="A16" s="22" t="s">
        <v>54</v>
      </c>
      <c r="B16" s="21" t="s">
        <v>55</v>
      </c>
      <c r="C16" s="18">
        <v>7.3</v>
      </c>
      <c r="D16" s="19">
        <v>0.66</v>
      </c>
      <c r="E16" s="19">
        <v>39.5</v>
      </c>
      <c r="F16" s="21" t="s">
        <v>12</v>
      </c>
      <c r="G16" s="3">
        <v>3</v>
      </c>
      <c r="H16" s="3">
        <v>1</v>
      </c>
      <c r="I16" t="s">
        <v>56</v>
      </c>
      <c r="J16" s="7">
        <f t="shared" si="1"/>
        <v>1.98</v>
      </c>
      <c r="K16" s="7">
        <f t="shared" si="2"/>
        <v>0.66</v>
      </c>
      <c r="L16" s="7">
        <f t="shared" si="3"/>
        <v>118.5</v>
      </c>
      <c r="M16" s="47">
        <v>3</v>
      </c>
      <c r="N16" s="47">
        <v>3</v>
      </c>
      <c r="O16" s="47">
        <v>3</v>
      </c>
      <c r="P16" s="47">
        <v>3</v>
      </c>
      <c r="Q16" s="47">
        <v>3</v>
      </c>
      <c r="R16" s="47">
        <v>3</v>
      </c>
      <c r="S16" s="47">
        <v>3</v>
      </c>
    </row>
    <row r="17" spans="1:19" ht="14.25">
      <c r="A17" s="29" t="s">
        <v>49</v>
      </c>
      <c r="B17" s="25" t="s">
        <v>55</v>
      </c>
      <c r="C17" s="18">
        <v>6.8</v>
      </c>
      <c r="D17" s="19">
        <v>0.5</v>
      </c>
      <c r="E17" s="19">
        <v>21.75</v>
      </c>
      <c r="F17" s="25" t="s">
        <v>15</v>
      </c>
      <c r="G17" s="8">
        <v>4</v>
      </c>
      <c r="H17" s="8">
        <v>2</v>
      </c>
      <c r="I17" t="s">
        <v>56</v>
      </c>
      <c r="J17" s="7">
        <f t="shared" si="1"/>
        <v>2</v>
      </c>
      <c r="K17" s="7">
        <f t="shared" si="2"/>
        <v>1</v>
      </c>
      <c r="L17" s="7">
        <f t="shared" si="3"/>
        <v>87</v>
      </c>
      <c r="M17" s="47">
        <v>3</v>
      </c>
      <c r="N17" s="47">
        <v>1</v>
      </c>
      <c r="O17" s="47">
        <v>2</v>
      </c>
      <c r="P17" s="47">
        <v>3</v>
      </c>
      <c r="Q17" s="47">
        <v>2</v>
      </c>
      <c r="R17" s="47">
        <v>2</v>
      </c>
      <c r="S17" s="47">
        <v>3</v>
      </c>
    </row>
    <row r="18" spans="1:19" ht="14.25">
      <c r="A18" s="29" t="s">
        <v>14</v>
      </c>
      <c r="B18" s="25" t="s">
        <v>57</v>
      </c>
      <c r="C18" s="18">
        <v>7.2</v>
      </c>
      <c r="D18" s="19">
        <v>0.5</v>
      </c>
      <c r="E18" s="19">
        <v>22.75</v>
      </c>
      <c r="F18" s="25" t="s">
        <v>15</v>
      </c>
      <c r="G18" s="3">
        <v>4</v>
      </c>
      <c r="H18" s="3">
        <v>2</v>
      </c>
      <c r="I18" t="s">
        <v>58</v>
      </c>
      <c r="J18" s="7">
        <f t="shared" si="1"/>
        <v>2</v>
      </c>
      <c r="K18" s="7">
        <f t="shared" si="2"/>
        <v>1</v>
      </c>
      <c r="L18" s="7">
        <f t="shared" si="3"/>
        <v>91</v>
      </c>
      <c r="M18" s="47">
        <v>2</v>
      </c>
      <c r="N18" s="47">
        <v>3</v>
      </c>
      <c r="O18" s="47">
        <v>4</v>
      </c>
      <c r="P18" s="47">
        <v>3</v>
      </c>
      <c r="Q18" s="47">
        <v>3</v>
      </c>
      <c r="R18" s="47">
        <v>3</v>
      </c>
      <c r="S18" s="47">
        <v>3</v>
      </c>
    </row>
    <row r="19" spans="1:19" ht="14.25">
      <c r="A19" s="24" t="s">
        <v>59</v>
      </c>
      <c r="B19" s="26" t="s">
        <v>60</v>
      </c>
      <c r="C19" s="18">
        <v>7</v>
      </c>
      <c r="D19" s="19">
        <v>0.5</v>
      </c>
      <c r="E19" s="19">
        <v>21.75</v>
      </c>
      <c r="F19" s="21" t="s">
        <v>15</v>
      </c>
      <c r="G19" s="8">
        <v>4</v>
      </c>
      <c r="H19" s="8">
        <v>4</v>
      </c>
      <c r="I19" t="s">
        <v>58</v>
      </c>
      <c r="J19" s="7">
        <f t="shared" si="1"/>
        <v>2</v>
      </c>
      <c r="K19" s="7">
        <f t="shared" si="2"/>
        <v>2</v>
      </c>
      <c r="L19" s="7">
        <f t="shared" si="3"/>
        <v>87</v>
      </c>
      <c r="M19" s="47">
        <v>4</v>
      </c>
      <c r="N19" s="47">
        <v>3</v>
      </c>
      <c r="O19" s="47">
        <v>5</v>
      </c>
      <c r="P19" s="47">
        <v>4</v>
      </c>
      <c r="Q19" s="47">
        <v>2</v>
      </c>
      <c r="R19" s="47">
        <v>3</v>
      </c>
      <c r="S19" s="47">
        <v>4</v>
      </c>
    </row>
    <row r="20" spans="1:19" ht="14.25">
      <c r="A20" s="29" t="s">
        <v>61</v>
      </c>
      <c r="B20" s="25" t="s">
        <v>62</v>
      </c>
      <c r="C20" s="18">
        <v>8.5</v>
      </c>
      <c r="D20" s="19">
        <v>0.5</v>
      </c>
      <c r="E20" s="19">
        <v>35</v>
      </c>
      <c r="F20" s="25" t="s">
        <v>63</v>
      </c>
      <c r="G20" s="3">
        <v>3</v>
      </c>
      <c r="H20" s="3">
        <v>2</v>
      </c>
      <c r="I20" t="s">
        <v>64</v>
      </c>
      <c r="J20" s="7">
        <f t="shared" si="1"/>
        <v>1.5</v>
      </c>
      <c r="K20" s="7">
        <f t="shared" si="2"/>
        <v>1</v>
      </c>
      <c r="L20" s="7">
        <f t="shared" si="3"/>
        <v>105</v>
      </c>
      <c r="M20" s="47">
        <v>4</v>
      </c>
      <c r="N20" s="47">
        <v>4</v>
      </c>
      <c r="O20" s="47">
        <v>5</v>
      </c>
      <c r="P20" s="47">
        <v>4</v>
      </c>
      <c r="Q20" s="47">
        <v>3</v>
      </c>
      <c r="R20" s="47">
        <v>4</v>
      </c>
      <c r="S20" s="47">
        <v>4</v>
      </c>
    </row>
    <row r="21" spans="1:19" ht="14.25">
      <c r="A21" s="29" t="s">
        <v>65</v>
      </c>
      <c r="B21" s="17" t="s">
        <v>66</v>
      </c>
      <c r="C21" s="18">
        <v>9.5</v>
      </c>
      <c r="D21" s="19">
        <v>0.6</v>
      </c>
      <c r="E21" s="19">
        <v>59.75</v>
      </c>
      <c r="F21" s="25" t="s">
        <v>12</v>
      </c>
      <c r="G21" s="3">
        <v>3</v>
      </c>
      <c r="H21" s="3">
        <v>2</v>
      </c>
      <c r="I21" t="s">
        <v>64</v>
      </c>
      <c r="J21" s="7">
        <f t="shared" si="1"/>
        <v>1.7999999999999998</v>
      </c>
      <c r="K21" s="7">
        <f t="shared" si="2"/>
        <v>1.2</v>
      </c>
      <c r="L21" s="7">
        <f t="shared" si="3"/>
        <v>179.25</v>
      </c>
      <c r="M21" s="47">
        <v>5</v>
      </c>
      <c r="N21" s="47">
        <v>2</v>
      </c>
      <c r="O21" s="47">
        <v>5</v>
      </c>
      <c r="P21" s="47">
        <v>3</v>
      </c>
      <c r="Q21" s="47">
        <v>4</v>
      </c>
      <c r="R21" s="47">
        <v>4</v>
      </c>
      <c r="S21" s="47">
        <v>3</v>
      </c>
    </row>
    <row r="22" spans="1:19" ht="14.25">
      <c r="A22" s="30" t="s">
        <v>52</v>
      </c>
      <c r="B22" s="25" t="s">
        <v>18</v>
      </c>
      <c r="C22" s="18">
        <v>7.2</v>
      </c>
      <c r="D22" s="19">
        <v>0.5</v>
      </c>
      <c r="E22" s="19">
        <v>21.75</v>
      </c>
      <c r="F22" s="25" t="s">
        <v>15</v>
      </c>
      <c r="G22" s="8">
        <v>4</v>
      </c>
      <c r="H22" s="8">
        <v>2</v>
      </c>
      <c r="I22" t="s">
        <v>67</v>
      </c>
      <c r="J22" s="7">
        <f t="shared" si="1"/>
        <v>2</v>
      </c>
      <c r="K22" s="7">
        <f t="shared" si="2"/>
        <v>1</v>
      </c>
      <c r="L22" s="7">
        <f t="shared" si="3"/>
        <v>87</v>
      </c>
      <c r="M22" s="47">
        <v>3</v>
      </c>
      <c r="N22" s="47">
        <v>4</v>
      </c>
      <c r="O22" s="47">
        <v>3</v>
      </c>
      <c r="P22" s="47">
        <v>3</v>
      </c>
      <c r="Q22" s="47">
        <v>2</v>
      </c>
      <c r="R22" s="47">
        <v>2</v>
      </c>
      <c r="S22" s="47">
        <v>2</v>
      </c>
    </row>
    <row r="23" spans="1:19" ht="14.25">
      <c r="A23" s="22" t="s">
        <v>14</v>
      </c>
      <c r="B23" s="21" t="s">
        <v>16</v>
      </c>
      <c r="C23" s="18">
        <v>6.5</v>
      </c>
      <c r="D23" s="19">
        <v>0.5</v>
      </c>
      <c r="E23" s="19">
        <v>27</v>
      </c>
      <c r="F23" s="21" t="s">
        <v>15</v>
      </c>
      <c r="G23" s="8">
        <v>4</v>
      </c>
      <c r="H23" s="8">
        <v>2</v>
      </c>
      <c r="I23" t="s">
        <v>67</v>
      </c>
      <c r="J23" s="7">
        <f t="shared" si="1"/>
        <v>2</v>
      </c>
      <c r="K23" s="7">
        <f t="shared" si="2"/>
        <v>1</v>
      </c>
      <c r="L23" s="7">
        <f t="shared" si="3"/>
        <v>108</v>
      </c>
      <c r="M23" s="47">
        <v>3</v>
      </c>
      <c r="N23" s="47">
        <v>5</v>
      </c>
      <c r="O23" s="47">
        <v>4</v>
      </c>
      <c r="P23" s="47">
        <v>4</v>
      </c>
      <c r="Q23" s="47">
        <v>5</v>
      </c>
      <c r="R23" s="47">
        <v>3</v>
      </c>
      <c r="S23" s="47">
        <v>4</v>
      </c>
    </row>
    <row r="24" spans="1:19" ht="14.25">
      <c r="A24" s="29" t="s">
        <v>61</v>
      </c>
      <c r="B24" s="25" t="s">
        <v>68</v>
      </c>
      <c r="C24" s="18">
        <v>6.5</v>
      </c>
      <c r="D24" s="19">
        <v>0.5</v>
      </c>
      <c r="E24" s="19">
        <v>35</v>
      </c>
      <c r="F24" s="25" t="s">
        <v>63</v>
      </c>
      <c r="G24" s="3">
        <v>3</v>
      </c>
      <c r="H24" s="3">
        <v>2</v>
      </c>
      <c r="I24" t="s">
        <v>67</v>
      </c>
      <c r="J24" s="7">
        <f t="shared" si="1"/>
        <v>1.5</v>
      </c>
      <c r="K24" s="7">
        <f t="shared" si="2"/>
        <v>1</v>
      </c>
      <c r="L24" s="7">
        <f t="shared" si="3"/>
        <v>105</v>
      </c>
      <c r="M24" s="47">
        <v>4</v>
      </c>
      <c r="N24" s="47">
        <v>5</v>
      </c>
      <c r="O24" s="47">
        <v>5</v>
      </c>
      <c r="P24" s="47">
        <v>3</v>
      </c>
      <c r="Q24" s="47">
        <v>4</v>
      </c>
      <c r="R24" s="47">
        <v>4</v>
      </c>
      <c r="S24" s="47">
        <v>2</v>
      </c>
    </row>
    <row r="25" spans="1:19" ht="14.25">
      <c r="A25" s="29" t="s">
        <v>17</v>
      </c>
      <c r="B25" s="25" t="s">
        <v>19</v>
      </c>
      <c r="C25" s="18">
        <v>6</v>
      </c>
      <c r="D25" s="19">
        <v>0.5</v>
      </c>
      <c r="E25" s="19">
        <v>21.75</v>
      </c>
      <c r="F25" s="25" t="s">
        <v>15</v>
      </c>
      <c r="G25" s="8">
        <v>4</v>
      </c>
      <c r="H25" s="8">
        <v>2</v>
      </c>
      <c r="I25" t="s">
        <v>69</v>
      </c>
      <c r="J25" s="7">
        <f t="shared" si="1"/>
        <v>2</v>
      </c>
      <c r="K25" s="7">
        <f t="shared" si="2"/>
        <v>1</v>
      </c>
      <c r="L25" s="7">
        <f t="shared" si="3"/>
        <v>87</v>
      </c>
      <c r="M25" s="47">
        <v>3</v>
      </c>
      <c r="N25" s="47">
        <v>2</v>
      </c>
      <c r="O25" s="47"/>
      <c r="P25" s="47">
        <v>4</v>
      </c>
      <c r="Q25" s="47">
        <v>3</v>
      </c>
      <c r="R25" s="47">
        <v>2</v>
      </c>
      <c r="S25" s="47">
        <v>3</v>
      </c>
    </row>
    <row r="26" spans="1:19" ht="14.25">
      <c r="A26" s="29" t="s">
        <v>17</v>
      </c>
      <c r="B26" s="25" t="s">
        <v>18</v>
      </c>
      <c r="C26" s="18">
        <v>9.8</v>
      </c>
      <c r="D26" s="19">
        <v>0.5</v>
      </c>
      <c r="E26" s="19">
        <v>21.75</v>
      </c>
      <c r="F26" s="25" t="s">
        <v>15</v>
      </c>
      <c r="G26" s="3">
        <v>4</v>
      </c>
      <c r="H26" s="3">
        <v>2</v>
      </c>
      <c r="I26" t="s">
        <v>69</v>
      </c>
      <c r="J26" s="7">
        <f t="shared" si="1"/>
        <v>2</v>
      </c>
      <c r="K26" s="7">
        <f t="shared" si="2"/>
        <v>1</v>
      </c>
      <c r="L26" s="7">
        <f t="shared" si="3"/>
        <v>87</v>
      </c>
      <c r="M26" s="47">
        <v>4</v>
      </c>
      <c r="N26" s="47">
        <v>4</v>
      </c>
      <c r="O26" s="47"/>
      <c r="P26" s="47">
        <v>4</v>
      </c>
      <c r="Q26" s="47">
        <v>5</v>
      </c>
      <c r="R26" s="47">
        <v>5</v>
      </c>
      <c r="S26" s="47">
        <v>3</v>
      </c>
    </row>
    <row r="27" spans="1:19" ht="14.25">
      <c r="A27" s="23" t="s">
        <v>17</v>
      </c>
      <c r="B27" s="27" t="s">
        <v>41</v>
      </c>
      <c r="C27" s="4">
        <v>5.2</v>
      </c>
      <c r="D27" s="6">
        <v>0.5</v>
      </c>
      <c r="E27" s="6">
        <v>21.75</v>
      </c>
      <c r="F27" s="25" t="s">
        <v>15</v>
      </c>
      <c r="G27" s="10">
        <v>4</v>
      </c>
      <c r="H27" s="17">
        <v>2</v>
      </c>
      <c r="I27" t="s">
        <v>69</v>
      </c>
      <c r="J27" s="7">
        <f t="shared" si="1"/>
        <v>2</v>
      </c>
      <c r="K27" s="7">
        <f t="shared" si="2"/>
        <v>1</v>
      </c>
      <c r="L27" s="7">
        <f t="shared" si="3"/>
        <v>87</v>
      </c>
      <c r="M27" s="47">
        <v>2</v>
      </c>
      <c r="N27" s="47">
        <v>1</v>
      </c>
      <c r="O27" s="47"/>
      <c r="P27" s="47">
        <v>3</v>
      </c>
      <c r="Q27" s="47">
        <v>3</v>
      </c>
      <c r="R27" s="47">
        <v>3</v>
      </c>
      <c r="S27" s="47">
        <v>3</v>
      </c>
    </row>
    <row r="28" spans="1:19" ht="14.25">
      <c r="A28" s="31" t="s">
        <v>38</v>
      </c>
      <c r="B28" s="8" t="s">
        <v>19</v>
      </c>
      <c r="C28" s="4">
        <v>2</v>
      </c>
      <c r="D28" s="6">
        <v>0.33</v>
      </c>
      <c r="E28" s="6">
        <v>5.75</v>
      </c>
      <c r="F28" s="8" t="s">
        <v>39</v>
      </c>
      <c r="G28" s="8">
        <v>2</v>
      </c>
      <c r="H28" s="25">
        <v>2</v>
      </c>
      <c r="I28" t="s">
        <v>69</v>
      </c>
      <c r="J28" s="7">
        <f t="shared" si="1"/>
        <v>0.66</v>
      </c>
      <c r="K28" s="7">
        <f t="shared" si="2"/>
        <v>0.66</v>
      </c>
      <c r="L28" s="7">
        <f t="shared" si="3"/>
        <v>11.5</v>
      </c>
      <c r="M28" s="47">
        <v>1</v>
      </c>
      <c r="N28" s="47">
        <v>1</v>
      </c>
      <c r="O28" s="47"/>
      <c r="P28" s="47">
        <v>2</v>
      </c>
      <c r="Q28" s="47">
        <v>1</v>
      </c>
      <c r="R28" s="47">
        <v>2</v>
      </c>
      <c r="S28" s="47">
        <v>1</v>
      </c>
    </row>
    <row r="29" spans="1:19" ht="14.25">
      <c r="A29" s="31" t="s">
        <v>70</v>
      </c>
      <c r="B29" s="8" t="s">
        <v>13</v>
      </c>
      <c r="C29" s="4">
        <v>9.5</v>
      </c>
      <c r="D29" s="6">
        <v>0.5</v>
      </c>
      <c r="E29" s="6">
        <v>35</v>
      </c>
      <c r="F29" s="8" t="s">
        <v>63</v>
      </c>
      <c r="G29" s="8">
        <v>4</v>
      </c>
      <c r="H29" s="25">
        <v>2</v>
      </c>
      <c r="I29" t="s">
        <v>71</v>
      </c>
      <c r="J29" s="7">
        <f t="shared" si="1"/>
        <v>2</v>
      </c>
      <c r="K29" s="7">
        <f t="shared" si="2"/>
        <v>1</v>
      </c>
      <c r="L29" s="7">
        <f t="shared" si="3"/>
        <v>140</v>
      </c>
      <c r="M29" s="47">
        <v>4</v>
      </c>
      <c r="N29" s="47">
        <v>5</v>
      </c>
      <c r="O29" s="47">
        <v>4</v>
      </c>
      <c r="P29" s="47">
        <v>5</v>
      </c>
      <c r="Q29" s="47">
        <v>5</v>
      </c>
      <c r="R29" s="47">
        <v>5</v>
      </c>
      <c r="S29" s="47">
        <v>4</v>
      </c>
    </row>
    <row r="30" spans="1:19" ht="14.25">
      <c r="A30" s="5" t="s">
        <v>61</v>
      </c>
      <c r="B30" s="3" t="s">
        <v>72</v>
      </c>
      <c r="C30" s="4">
        <v>8.9</v>
      </c>
      <c r="D30" s="6">
        <v>0.5</v>
      </c>
      <c r="E30" s="6">
        <v>35</v>
      </c>
      <c r="F30" s="8" t="s">
        <v>63</v>
      </c>
      <c r="G30" s="3">
        <v>4</v>
      </c>
      <c r="H30" s="25">
        <v>2</v>
      </c>
      <c r="I30" t="s">
        <v>71</v>
      </c>
      <c r="J30" s="7">
        <f t="shared" si="1"/>
        <v>2</v>
      </c>
      <c r="K30" s="7">
        <f t="shared" si="2"/>
        <v>1</v>
      </c>
      <c r="L30" s="7">
        <f t="shared" si="3"/>
        <v>140</v>
      </c>
      <c r="M30" s="47">
        <v>4</v>
      </c>
      <c r="N30" s="47">
        <v>5</v>
      </c>
      <c r="O30" s="47">
        <v>5</v>
      </c>
      <c r="P30" s="47">
        <v>5</v>
      </c>
      <c r="Q30" s="47">
        <v>4</v>
      </c>
      <c r="R30" s="47">
        <v>5</v>
      </c>
      <c r="S30" s="47">
        <v>4</v>
      </c>
    </row>
    <row r="31" spans="1:19" ht="12.75">
      <c r="A31" s="57" t="s">
        <v>81</v>
      </c>
      <c r="B31" s="58"/>
      <c r="C31" s="59"/>
      <c r="D31" s="60"/>
      <c r="E31" s="60"/>
      <c r="F31" s="61"/>
      <c r="G31" s="61"/>
      <c r="H31" s="62"/>
      <c r="I31" s="63"/>
      <c r="L31" s="7"/>
      <c r="M31" s="7"/>
      <c r="N31" s="7"/>
      <c r="P31" s="7"/>
      <c r="Q31" s="7"/>
      <c r="R31" s="7"/>
      <c r="S31" s="7"/>
    </row>
    <row r="32" spans="1:19" ht="12.75">
      <c r="A32" s="64" t="s">
        <v>88</v>
      </c>
      <c r="B32" s="65" t="s">
        <v>82</v>
      </c>
      <c r="C32" s="66">
        <v>6.5</v>
      </c>
      <c r="D32" s="67">
        <v>0.5</v>
      </c>
      <c r="E32" s="67">
        <v>21.75</v>
      </c>
      <c r="F32" s="65" t="s">
        <v>86</v>
      </c>
      <c r="G32" s="65">
        <v>4</v>
      </c>
      <c r="H32" s="68">
        <v>0</v>
      </c>
      <c r="I32" s="69" t="s">
        <v>87</v>
      </c>
      <c r="L32" s="7"/>
      <c r="M32" s="7"/>
      <c r="N32" s="7"/>
      <c r="P32" s="7"/>
      <c r="Q32" s="7"/>
      <c r="R32" s="7"/>
      <c r="S32" s="7"/>
    </row>
    <row r="33" spans="1:19" ht="12.75">
      <c r="A33" s="64" t="s">
        <v>83</v>
      </c>
      <c r="B33" s="65" t="s">
        <v>84</v>
      </c>
      <c r="C33" s="66">
        <v>9</v>
      </c>
      <c r="D33" s="67">
        <v>0.5</v>
      </c>
      <c r="E33" s="67">
        <v>39.75</v>
      </c>
      <c r="F33" s="65" t="s">
        <v>63</v>
      </c>
      <c r="G33" s="70">
        <v>4</v>
      </c>
      <c r="H33" s="71">
        <v>0</v>
      </c>
      <c r="I33" s="69" t="s">
        <v>87</v>
      </c>
      <c r="L33" s="7"/>
      <c r="M33" s="7"/>
      <c r="N33" s="7"/>
      <c r="P33" s="7"/>
      <c r="Q33" s="7"/>
      <c r="R33" s="7"/>
      <c r="S33" s="7"/>
    </row>
    <row r="34" spans="1:19" ht="12.75">
      <c r="A34" s="64" t="s">
        <v>70</v>
      </c>
      <c r="B34" s="65" t="s">
        <v>85</v>
      </c>
      <c r="C34" s="66">
        <v>7.6</v>
      </c>
      <c r="D34" s="67">
        <v>0.5</v>
      </c>
      <c r="E34" s="67">
        <v>35</v>
      </c>
      <c r="F34" s="65" t="s">
        <v>63</v>
      </c>
      <c r="G34" s="70">
        <v>4</v>
      </c>
      <c r="H34" s="68">
        <v>0</v>
      </c>
      <c r="I34" s="69" t="s">
        <v>87</v>
      </c>
      <c r="L34" s="7"/>
      <c r="M34" s="7"/>
      <c r="N34" s="7"/>
      <c r="P34" s="7"/>
      <c r="Q34" s="7"/>
      <c r="R34" s="7"/>
      <c r="S34" s="7"/>
    </row>
    <row r="35" spans="1:19" ht="12.75">
      <c r="A35" s="64"/>
      <c r="B35" s="65"/>
      <c r="C35" s="66"/>
      <c r="D35" s="67"/>
      <c r="E35" s="67"/>
      <c r="F35" s="65"/>
      <c r="G35" s="70"/>
      <c r="H35" s="71"/>
      <c r="I35" s="69"/>
      <c r="L35" s="7"/>
      <c r="M35" s="7"/>
      <c r="N35" s="7"/>
      <c r="P35" s="7"/>
      <c r="Q35" s="7"/>
      <c r="R35" s="7"/>
      <c r="S35" s="7"/>
    </row>
    <row r="36" spans="1:19" ht="12.75">
      <c r="A36" s="64" t="s">
        <v>70</v>
      </c>
      <c r="B36" s="65" t="s">
        <v>90</v>
      </c>
      <c r="C36" s="66">
        <v>10</v>
      </c>
      <c r="D36" s="67">
        <v>0.5</v>
      </c>
      <c r="E36" s="67">
        <v>35</v>
      </c>
      <c r="F36" s="65" t="s">
        <v>63</v>
      </c>
      <c r="G36" s="65">
        <v>4</v>
      </c>
      <c r="H36" s="68">
        <v>0</v>
      </c>
      <c r="I36" s="69" t="s">
        <v>89</v>
      </c>
      <c r="L36" s="7"/>
      <c r="M36" s="7"/>
      <c r="N36" s="7"/>
      <c r="P36" s="7"/>
      <c r="Q36" s="7"/>
      <c r="R36" s="7"/>
      <c r="S36" s="7"/>
    </row>
    <row r="37" spans="1:19" ht="12.75">
      <c r="A37" s="72" t="s">
        <v>14</v>
      </c>
      <c r="B37" s="68" t="s">
        <v>91</v>
      </c>
      <c r="C37" s="73">
        <v>10.5</v>
      </c>
      <c r="D37" s="74">
        <v>0.5</v>
      </c>
      <c r="E37" s="74">
        <v>27</v>
      </c>
      <c r="F37" s="68" t="s">
        <v>63</v>
      </c>
      <c r="G37" s="68">
        <v>4</v>
      </c>
      <c r="H37" s="68">
        <v>0</v>
      </c>
      <c r="I37" s="69" t="s">
        <v>89</v>
      </c>
      <c r="L37" s="7"/>
      <c r="M37" s="7"/>
      <c r="N37" s="7"/>
      <c r="P37" s="7"/>
      <c r="Q37" s="7"/>
      <c r="R37" s="7"/>
      <c r="S37" s="7"/>
    </row>
    <row r="38" spans="1:19" ht="12.75">
      <c r="A38" s="52"/>
      <c r="B38" s="53"/>
      <c r="C38" s="18"/>
      <c r="D38" s="19"/>
      <c r="E38" s="19"/>
      <c r="F38" s="25"/>
      <c r="G38" s="25"/>
      <c r="H38" s="25"/>
      <c r="L38" s="7"/>
      <c r="M38" s="7"/>
      <c r="N38" s="7"/>
      <c r="P38" s="7"/>
      <c r="Q38" s="7"/>
      <c r="R38" s="7"/>
      <c r="S38" s="7"/>
    </row>
    <row r="39" spans="1:19" ht="12.75">
      <c r="A39" s="29"/>
      <c r="B39" s="25"/>
      <c r="C39" s="18"/>
      <c r="D39" s="19"/>
      <c r="E39" s="19"/>
      <c r="F39" s="25"/>
      <c r="G39" s="25"/>
      <c r="H39" s="25"/>
      <c r="L39" s="7"/>
      <c r="M39" s="7"/>
      <c r="N39" s="7"/>
      <c r="P39" s="7"/>
      <c r="Q39" s="7"/>
      <c r="R39" s="7"/>
      <c r="S39" s="7"/>
    </row>
    <row r="40" spans="1:19" ht="15">
      <c r="A40" s="75" t="s">
        <v>92</v>
      </c>
      <c r="B40" s="26"/>
      <c r="C40" s="18"/>
      <c r="D40" s="19"/>
      <c r="E40" s="19"/>
      <c r="F40" s="21"/>
      <c r="G40" s="17"/>
      <c r="H40" s="17"/>
      <c r="I40" s="38"/>
      <c r="J40" s="20"/>
      <c r="K40" s="20"/>
      <c r="L40" s="20"/>
      <c r="M40" s="7"/>
      <c r="N40" s="7"/>
      <c r="P40" s="7"/>
      <c r="Q40" s="7"/>
      <c r="R40" s="7"/>
      <c r="S40" s="7"/>
    </row>
    <row r="41" spans="1:19" ht="15">
      <c r="A41" s="76">
        <f>K42/L1</f>
        <v>4.681428571428571</v>
      </c>
      <c r="B41" s="26"/>
      <c r="C41" s="18"/>
      <c r="D41" s="19"/>
      <c r="E41" s="19"/>
      <c r="F41" s="21"/>
      <c r="G41" s="17"/>
      <c r="H41" s="17"/>
      <c r="I41" s="38"/>
      <c r="J41" s="20"/>
      <c r="K41" s="20"/>
      <c r="L41" s="20"/>
      <c r="M41" s="7"/>
      <c r="N41" s="7"/>
      <c r="P41" s="7"/>
      <c r="Q41" s="7"/>
      <c r="R41" s="7"/>
      <c r="S41" s="7"/>
    </row>
    <row r="42" spans="1:19" ht="12.75">
      <c r="A42" s="9" t="s">
        <v>23</v>
      </c>
      <c r="B42" s="32">
        <f>SUBTOTAL(103,B4:B41)</f>
        <v>32</v>
      </c>
      <c r="C42" s="32"/>
      <c r="D42" s="32"/>
      <c r="E42" s="32"/>
      <c r="F42" s="33"/>
      <c r="G42" s="33">
        <f>SUBTOTAL(109,G4:G41)</f>
        <v>143</v>
      </c>
      <c r="H42" s="33">
        <f>SUBTOTAL(109,H4:H41)</f>
        <v>73</v>
      </c>
      <c r="I42" s="33"/>
      <c r="J42" s="37">
        <f>SUBTOTAL(109,J4:J41)</f>
        <v>54.78999999999999</v>
      </c>
      <c r="K42" s="37">
        <f>SUBTOTAL(109,K4:K41)</f>
        <v>32.769999999999996</v>
      </c>
      <c r="L42" s="37">
        <f>SUBTOTAL(109,L4:L41)</f>
        <v>2277.56</v>
      </c>
      <c r="M42" s="33"/>
      <c r="N42" s="33"/>
      <c r="O42" s="33"/>
      <c r="P42" s="33"/>
      <c r="Q42" s="33"/>
      <c r="R42" s="33"/>
      <c r="S42" s="33"/>
    </row>
    <row r="44" spans="9:14" ht="12.75">
      <c r="I44" t="s">
        <v>25</v>
      </c>
      <c r="L44" s="7"/>
      <c r="M44" s="7"/>
      <c r="N44" s="7"/>
    </row>
  </sheetData>
  <sheetProtection/>
  <mergeCells count="4">
    <mergeCell ref="C1:H1"/>
    <mergeCell ref="A1:B1"/>
    <mergeCell ref="J1:K1"/>
    <mergeCell ref="M1:S1"/>
  </mergeCells>
  <printOptions/>
  <pageMargins left="0.75" right="0.75" top="1" bottom="1" header="0.5" footer="0.5"/>
  <pageSetup horizontalDpi="600" verticalDpi="600" orientation="landscape" paperSize="9" scale="13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Mie</cp:lastModifiedBy>
  <cp:lastPrinted>2007-03-09T17:20:40Z</cp:lastPrinted>
  <dcterms:created xsi:type="dcterms:W3CDTF">2005-11-27T16:33:53Z</dcterms:created>
  <dcterms:modified xsi:type="dcterms:W3CDTF">2010-10-10T16:11:15Z</dcterms:modified>
  <cp:category/>
  <cp:version/>
  <cp:contentType/>
  <cp:contentStatus/>
</cp:coreProperties>
</file>