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1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<sst xmlns="http://schemas.openxmlformats.org/spreadsheetml/2006/main" count="76" uniqueCount="64">
  <si>
    <t>Baggårdsbryggeriet</t>
  </si>
  <si>
    <t>Kastanie Ale</t>
  </si>
  <si>
    <t>Svaneke Bryghus</t>
  </si>
  <si>
    <t>Mikkeller</t>
  </si>
  <si>
    <t>Beer Geek Brunch</t>
  </si>
  <si>
    <t>Bryggeri</t>
  </si>
  <si>
    <t>Navn</t>
  </si>
  <si>
    <t>Indhold</t>
  </si>
  <si>
    <t>I alt</t>
  </si>
  <si>
    <t>Pris/stk</t>
  </si>
  <si>
    <t>Pris ialt</t>
  </si>
  <si>
    <t>Brown Ale</t>
  </si>
  <si>
    <t>Beer Here</t>
  </si>
  <si>
    <t>Literpris</t>
  </si>
  <si>
    <t>Pilsner</t>
  </si>
  <si>
    <t>Total</t>
  </si>
  <si>
    <t>Gourmetbryggeriet</t>
  </si>
  <si>
    <t>Blue Mountain</t>
  </si>
  <si>
    <t>FinAle</t>
  </si>
  <si>
    <t>Ebletoft Håndbryggeri</t>
  </si>
  <si>
    <t>Halsnæs Bryhus</t>
  </si>
  <si>
    <t>Røde Ran</t>
  </si>
  <si>
    <t>Bøgedal</t>
  </si>
  <si>
    <t>Sydøst for Paradis</t>
  </si>
  <si>
    <t>Hop Fix</t>
  </si>
  <si>
    <t>Kingfisher</t>
  </si>
  <si>
    <t>Lager</t>
  </si>
  <si>
    <t>Meyer</t>
  </si>
  <si>
    <t>Brune</t>
  </si>
  <si>
    <t>La Granja Stout</t>
  </si>
  <si>
    <t>Nørrebro Bryghus</t>
  </si>
  <si>
    <t>Classens Lise</t>
  </si>
  <si>
    <t>Choko Stout</t>
  </si>
  <si>
    <t>Ølfrabrikken</t>
  </si>
  <si>
    <t>IPA</t>
  </si>
  <si>
    <t>Dark Indian Pale Ale</t>
  </si>
  <si>
    <t>Rochefort</t>
  </si>
  <si>
    <t>Trappist 8</t>
  </si>
  <si>
    <t>La Fin Du Monde</t>
  </si>
  <si>
    <t>Tuborg</t>
  </si>
  <si>
    <t>Elefant</t>
  </si>
  <si>
    <t>Unibroue</t>
  </si>
  <si>
    <t>Nr. 168</t>
  </si>
  <si>
    <t>Leffe</t>
  </si>
  <si>
    <t>Leffe Brune</t>
  </si>
  <si>
    <t>Refsvindinge</t>
  </si>
  <si>
    <t>Skibsøl</t>
  </si>
  <si>
    <t>Tiger</t>
  </si>
  <si>
    <t>August (Poulsen)</t>
  </si>
  <si>
    <t>Indkøbt</t>
  </si>
  <si>
    <t>rest</t>
  </si>
  <si>
    <t>Løgnhistorie-øl</t>
  </si>
  <si>
    <t>Uofficielle øl</t>
  </si>
  <si>
    <t>Vådbinder</t>
  </si>
  <si>
    <t>(et par stykker led frysedøden)</t>
  </si>
  <si>
    <t>(vinderen tog den med hjem !!!)</t>
  </si>
  <si>
    <t>Total rest</t>
  </si>
  <si>
    <t>Rest</t>
  </si>
  <si>
    <t>Totale indkøb</t>
  </si>
  <si>
    <t>Total consumption</t>
  </si>
  <si>
    <t>Newcastle</t>
  </si>
  <si>
    <t>Samuel Adams</t>
  </si>
  <si>
    <t>Boston Lager</t>
  </si>
  <si>
    <t>Honey porter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</si>
</sst>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1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2" fontId="5" fillId="0" borderId="7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2" fontId="5" fillId="0" borderId="9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7" xfId="0" applyFont="1" applyFill="1" applyBorder="1" applyAlignment="1">
      <alignment/>
    </xf>
    <xf numFmtId="0" fontId="0" fillId="0" borderId="7" xfId="0" applyBorder="1" applyAlignment="1" quotePrefix="1">
      <alignment/>
    </xf>
    <xf numFmtId="0" fontId="6" fillId="0" borderId="19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4" xfId="0" applyFont="1" applyBorder="1" applyAlignment="1">
      <alignment/>
    </xf>
    <xf numFmtId="1" fontId="7" fillId="0" borderId="6" xfId="0" applyNumberFormat="1" applyFont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8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6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3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32" xfId="0" applyFont="1" applyBorder="1" applyAlignment="1">
      <alignment/>
    </xf>
    <xf numFmtId="0" fontId="6" fillId="0" borderId="4" xfId="0" applyFont="1" applyFill="1" applyBorder="1" applyAlignment="1">
      <alignment/>
    </xf>
    <xf numFmtId="1" fontId="7" fillId="0" borderId="5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0" fontId="9" fillId="0" borderId="4" xfId="0" applyFont="1" applyBorder="1" applyAlignment="1">
      <alignment/>
    </xf>
    <xf numFmtId="2" fontId="0" fillId="0" borderId="5" xfId="0" applyNumberFormat="1" applyBorder="1" applyAlignment="1">
      <alignment/>
    </xf>
    <xf numFmtId="1" fontId="10" fillId="0" borderId="5" xfId="0" applyNumberFormat="1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7" xfId="0" applyBorder="1" applyAlignment="1" quotePrefix="1">
      <alignment/>
    </xf>
    <xf numFmtId="0" fontId="5" fillId="0" borderId="16" xfId="0" applyFont="1" applyFill="1" applyBorder="1" applyAlignment="1">
      <alignment/>
    </xf>
    <xf numFmtId="1" fontId="0" fillId="0" borderId="3" xfId="0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workbookViewId="0" topLeftCell="A5">
      <selection activeCell="K45" sqref="K45"/>
    </sheetView>
  </sheetViews>
  <sheetFormatPr defaultColWidth="9.140625" defaultRowHeight="12.75"/>
  <cols>
    <col min="1" max="1" width="20.421875" style="0" customWidth="1"/>
    <col min="2" max="2" width="25.00390625" style="0" customWidth="1"/>
    <col min="5" max="5" width="9.8515625" style="0" customWidth="1"/>
    <col min="6" max="6" width="8.8515625" style="0" customWidth="1"/>
    <col min="9" max="9" width="2.140625" style="0" customWidth="1"/>
    <col min="10" max="10" width="6.140625" style="0" customWidth="1"/>
    <col min="11" max="11" width="3.7109375" style="0" customWidth="1"/>
    <col min="12" max="12" width="5.00390625" style="0" customWidth="1"/>
  </cols>
  <sheetData>
    <row r="1" ht="13.5" thickBot="1"/>
    <row r="2" spans="1:12" ht="16.5" thickBot="1">
      <c r="A2" s="8" t="s">
        <v>5</v>
      </c>
      <c r="B2" s="9" t="s">
        <v>6</v>
      </c>
      <c r="C2" s="9" t="s">
        <v>49</v>
      </c>
      <c r="D2" s="9" t="s">
        <v>7</v>
      </c>
      <c r="E2" s="9" t="s">
        <v>8</v>
      </c>
      <c r="F2" s="9" t="s">
        <v>9</v>
      </c>
      <c r="G2" s="9" t="s">
        <v>10</v>
      </c>
      <c r="H2" s="10" t="s">
        <v>13</v>
      </c>
      <c r="J2" s="35" t="s">
        <v>50</v>
      </c>
      <c r="K2" s="36"/>
      <c r="L2" s="37"/>
    </row>
    <row r="3" spans="1:12" ht="15">
      <c r="A3" s="19" t="s">
        <v>16</v>
      </c>
      <c r="B3" s="20" t="s">
        <v>17</v>
      </c>
      <c r="C3" s="20">
        <v>5</v>
      </c>
      <c r="D3" s="20">
        <v>66</v>
      </c>
      <c r="E3" s="60">
        <f aca="true" t="shared" si="0" ref="E3:E20">SUM(C3*D3)</f>
        <v>330</v>
      </c>
      <c r="F3" s="22">
        <v>27</v>
      </c>
      <c r="G3" s="21">
        <f>SUM(C3*F3)</f>
        <v>135</v>
      </c>
      <c r="H3" s="23">
        <f>SUM(F3/D3*100)</f>
        <v>40.909090909090914</v>
      </c>
      <c r="J3" s="49">
        <v>3</v>
      </c>
      <c r="K3" s="11">
        <v>66</v>
      </c>
      <c r="L3" s="50">
        <f>SUM(J3*K3)</f>
        <v>198</v>
      </c>
    </row>
    <row r="4" spans="1:12" ht="15">
      <c r="A4" s="15" t="s">
        <v>16</v>
      </c>
      <c r="B4" s="11" t="s">
        <v>18</v>
      </c>
      <c r="C4" s="11">
        <v>5</v>
      </c>
      <c r="D4" s="11">
        <v>66</v>
      </c>
      <c r="E4" s="61">
        <f t="shared" si="0"/>
        <v>330</v>
      </c>
      <c r="F4" s="13">
        <v>27</v>
      </c>
      <c r="G4" s="12">
        <f>SUM(C4*F4)</f>
        <v>135</v>
      </c>
      <c r="H4" s="16">
        <f>SUM(F4/D4*100)</f>
        <v>40.909090909090914</v>
      </c>
      <c r="J4" s="49">
        <v>1</v>
      </c>
      <c r="K4" s="11">
        <v>66</v>
      </c>
      <c r="L4" s="50">
        <f aca="true" t="shared" si="1" ref="L4:L20">SUM(J4*K4)</f>
        <v>66</v>
      </c>
    </row>
    <row r="5" spans="1:12" ht="15">
      <c r="A5" s="17" t="s">
        <v>19</v>
      </c>
      <c r="B5" s="14" t="s">
        <v>35</v>
      </c>
      <c r="C5" s="14">
        <v>3</v>
      </c>
      <c r="D5" s="14">
        <v>66</v>
      </c>
      <c r="E5" s="61">
        <f t="shared" si="0"/>
        <v>198</v>
      </c>
      <c r="F5" s="12">
        <v>59</v>
      </c>
      <c r="G5" s="12">
        <f>SUM(C5*F5)</f>
        <v>177</v>
      </c>
      <c r="H5" s="16">
        <f>SUM(F5/D5*100)</f>
        <v>89.39393939393939</v>
      </c>
      <c r="J5" s="49"/>
      <c r="K5" s="14"/>
      <c r="L5" s="50"/>
    </row>
    <row r="6" spans="1:12" ht="15">
      <c r="A6" s="17" t="s">
        <v>61</v>
      </c>
      <c r="B6" s="14" t="s">
        <v>62</v>
      </c>
      <c r="C6" s="14">
        <v>5</v>
      </c>
      <c r="D6" s="14">
        <v>33</v>
      </c>
      <c r="E6" s="61">
        <f t="shared" si="0"/>
        <v>165</v>
      </c>
      <c r="F6" s="12">
        <v>10</v>
      </c>
      <c r="G6" s="12">
        <f>SUM(C6*F6)</f>
        <v>50</v>
      </c>
      <c r="H6" s="16">
        <f>SUM(F6/D6*100)</f>
        <v>30.303030303030305</v>
      </c>
      <c r="J6" s="49"/>
      <c r="K6" s="14"/>
      <c r="L6" s="50"/>
    </row>
    <row r="7" spans="1:12" ht="15">
      <c r="A7" s="17" t="s">
        <v>61</v>
      </c>
      <c r="B7" s="14" t="s">
        <v>63</v>
      </c>
      <c r="C7" s="14">
        <v>5</v>
      </c>
      <c r="D7" s="14">
        <v>33</v>
      </c>
      <c r="E7" s="61">
        <f t="shared" si="0"/>
        <v>165</v>
      </c>
      <c r="F7" s="12">
        <v>10</v>
      </c>
      <c r="G7" s="12">
        <f>SUM(C7*F7)</f>
        <v>50</v>
      </c>
      <c r="H7" s="16">
        <f>SUM(F7/D7*100)</f>
        <v>30.303030303030305</v>
      </c>
      <c r="J7" s="49">
        <v>2</v>
      </c>
      <c r="K7" s="14">
        <v>33</v>
      </c>
      <c r="L7" s="50">
        <f t="shared" si="1"/>
        <v>66</v>
      </c>
    </row>
    <row r="8" spans="1:12" ht="15">
      <c r="A8" s="17" t="s">
        <v>20</v>
      </c>
      <c r="B8" s="14" t="s">
        <v>21</v>
      </c>
      <c r="C8" s="14">
        <v>3</v>
      </c>
      <c r="D8" s="14">
        <v>50</v>
      </c>
      <c r="E8" s="61">
        <f t="shared" si="0"/>
        <v>150</v>
      </c>
      <c r="F8" s="12">
        <v>30</v>
      </c>
      <c r="G8" s="12">
        <f aca="true" t="shared" si="2" ref="G8:G20">SUM(C8*F8)</f>
        <v>90</v>
      </c>
      <c r="H8" s="16">
        <f aca="true" t="shared" si="3" ref="H8:H20">SUM(F8/D8*100)</f>
        <v>60</v>
      </c>
      <c r="J8" s="49"/>
      <c r="K8" s="14">
        <v>50</v>
      </c>
      <c r="L8" s="50"/>
    </row>
    <row r="9" spans="1:12" ht="15">
      <c r="A9" s="17" t="s">
        <v>20</v>
      </c>
      <c r="B9" s="14" t="s">
        <v>48</v>
      </c>
      <c r="C9" s="14">
        <v>5</v>
      </c>
      <c r="D9" s="14">
        <v>50</v>
      </c>
      <c r="E9" s="61">
        <f t="shared" si="0"/>
        <v>250</v>
      </c>
      <c r="F9" s="12">
        <v>39</v>
      </c>
      <c r="G9" s="12">
        <f t="shared" si="2"/>
        <v>195</v>
      </c>
      <c r="H9" s="16">
        <f t="shared" si="3"/>
        <v>78</v>
      </c>
      <c r="J9" s="49">
        <v>2</v>
      </c>
      <c r="K9" s="14">
        <v>50</v>
      </c>
      <c r="L9" s="50">
        <f t="shared" si="1"/>
        <v>100</v>
      </c>
    </row>
    <row r="10" spans="1:12" ht="15">
      <c r="A10" s="17" t="s">
        <v>20</v>
      </c>
      <c r="B10" s="14" t="s">
        <v>31</v>
      </c>
      <c r="C10" s="14">
        <v>3</v>
      </c>
      <c r="D10" s="14">
        <v>50</v>
      </c>
      <c r="E10" s="61">
        <f t="shared" si="0"/>
        <v>150</v>
      </c>
      <c r="F10" s="12">
        <v>30</v>
      </c>
      <c r="G10" s="12">
        <f t="shared" si="2"/>
        <v>90</v>
      </c>
      <c r="H10" s="16">
        <f t="shared" si="3"/>
        <v>60</v>
      </c>
      <c r="J10" s="49"/>
      <c r="K10" s="14">
        <v>50</v>
      </c>
      <c r="L10" s="50"/>
    </row>
    <row r="11" spans="1:12" ht="15">
      <c r="A11" s="17" t="s">
        <v>0</v>
      </c>
      <c r="B11" s="14" t="s">
        <v>1</v>
      </c>
      <c r="C11" s="14">
        <v>10</v>
      </c>
      <c r="D11" s="14">
        <v>50</v>
      </c>
      <c r="E11" s="61">
        <f t="shared" si="0"/>
        <v>500</v>
      </c>
      <c r="F11" s="12">
        <v>40</v>
      </c>
      <c r="G11" s="12">
        <f t="shared" si="2"/>
        <v>400</v>
      </c>
      <c r="H11" s="16">
        <f t="shared" si="3"/>
        <v>80</v>
      </c>
      <c r="J11" s="49">
        <v>2</v>
      </c>
      <c r="K11" s="14">
        <v>50</v>
      </c>
      <c r="L11" s="50">
        <f t="shared" si="1"/>
        <v>100</v>
      </c>
    </row>
    <row r="12" spans="1:12" ht="15">
      <c r="A12" s="17" t="s">
        <v>2</v>
      </c>
      <c r="B12" s="14" t="s">
        <v>23</v>
      </c>
      <c r="C12" s="14">
        <v>8</v>
      </c>
      <c r="D12" s="14">
        <v>50</v>
      </c>
      <c r="E12" s="61">
        <f>SUM(C12*D12)</f>
        <v>400</v>
      </c>
      <c r="F12" s="12">
        <v>19</v>
      </c>
      <c r="G12" s="12">
        <f>SUM(C12*F12)</f>
        <v>152</v>
      </c>
      <c r="H12" s="16">
        <f>SUM(F12/D12*100)</f>
        <v>38</v>
      </c>
      <c r="J12" s="49">
        <v>2</v>
      </c>
      <c r="K12" s="14">
        <v>50</v>
      </c>
      <c r="L12" s="50">
        <f t="shared" si="1"/>
        <v>100</v>
      </c>
    </row>
    <row r="13" spans="1:12" ht="15">
      <c r="A13" s="17" t="s">
        <v>2</v>
      </c>
      <c r="B13" s="14" t="s">
        <v>32</v>
      </c>
      <c r="C13" s="14">
        <v>4</v>
      </c>
      <c r="D13" s="14">
        <v>50</v>
      </c>
      <c r="E13" s="61">
        <f t="shared" si="0"/>
        <v>200</v>
      </c>
      <c r="F13" s="12">
        <v>19</v>
      </c>
      <c r="G13" s="12">
        <f t="shared" si="2"/>
        <v>76</v>
      </c>
      <c r="H13" s="16">
        <f t="shared" si="3"/>
        <v>38</v>
      </c>
      <c r="J13" s="49"/>
      <c r="K13" s="14">
        <v>50</v>
      </c>
      <c r="L13" s="50"/>
    </row>
    <row r="14" spans="1:12" ht="15">
      <c r="A14" s="17" t="s">
        <v>29</v>
      </c>
      <c r="B14" s="14" t="s">
        <v>30</v>
      </c>
      <c r="C14" s="14">
        <v>2</v>
      </c>
      <c r="D14" s="14">
        <v>50</v>
      </c>
      <c r="E14" s="61">
        <f t="shared" si="0"/>
        <v>100</v>
      </c>
      <c r="F14" s="12">
        <v>33</v>
      </c>
      <c r="G14" s="12">
        <f t="shared" si="2"/>
        <v>66</v>
      </c>
      <c r="H14" s="16">
        <f t="shared" si="3"/>
        <v>66</v>
      </c>
      <c r="J14" s="49">
        <v>1</v>
      </c>
      <c r="K14" s="14">
        <v>50</v>
      </c>
      <c r="L14" s="50">
        <f t="shared" si="1"/>
        <v>50</v>
      </c>
    </row>
    <row r="15" spans="1:12" ht="15">
      <c r="A15" s="17" t="s">
        <v>3</v>
      </c>
      <c r="B15" s="14" t="s">
        <v>4</v>
      </c>
      <c r="C15" s="14">
        <v>4</v>
      </c>
      <c r="D15" s="14">
        <v>50</v>
      </c>
      <c r="E15" s="61">
        <f t="shared" si="0"/>
        <v>200</v>
      </c>
      <c r="F15" s="12">
        <v>68</v>
      </c>
      <c r="G15" s="12">
        <f t="shared" si="2"/>
        <v>272</v>
      </c>
      <c r="H15" s="16">
        <f t="shared" si="3"/>
        <v>136</v>
      </c>
      <c r="J15" s="49">
        <v>1</v>
      </c>
      <c r="K15" s="14">
        <v>50</v>
      </c>
      <c r="L15" s="50">
        <f t="shared" si="1"/>
        <v>50</v>
      </c>
    </row>
    <row r="16" spans="1:12" ht="15">
      <c r="A16" s="17" t="s">
        <v>25</v>
      </c>
      <c r="B16" s="14" t="s">
        <v>26</v>
      </c>
      <c r="C16" s="14">
        <v>8</v>
      </c>
      <c r="D16" s="14">
        <v>25</v>
      </c>
      <c r="E16" s="61">
        <f t="shared" si="0"/>
        <v>200</v>
      </c>
      <c r="F16" s="12">
        <v>18</v>
      </c>
      <c r="G16" s="12">
        <f t="shared" si="2"/>
        <v>144</v>
      </c>
      <c r="H16" s="16">
        <f t="shared" si="3"/>
        <v>72</v>
      </c>
      <c r="J16" s="49"/>
      <c r="K16" s="14">
        <v>25</v>
      </c>
      <c r="L16" s="50"/>
    </row>
    <row r="17" spans="1:12" ht="15">
      <c r="A17" s="17" t="s">
        <v>27</v>
      </c>
      <c r="B17" s="14" t="s">
        <v>28</v>
      </c>
      <c r="C17" s="14">
        <v>2</v>
      </c>
      <c r="D17" s="14">
        <v>75</v>
      </c>
      <c r="E17" s="61">
        <f t="shared" si="0"/>
        <v>150</v>
      </c>
      <c r="F17" s="12">
        <v>70</v>
      </c>
      <c r="G17" s="12">
        <f t="shared" si="2"/>
        <v>140</v>
      </c>
      <c r="H17" s="16">
        <f t="shared" si="3"/>
        <v>93.33333333333333</v>
      </c>
      <c r="J17" s="49"/>
      <c r="K17" s="14">
        <v>75</v>
      </c>
      <c r="L17" s="50"/>
    </row>
    <row r="18" spans="1:12" ht="15">
      <c r="A18" s="17" t="s">
        <v>12</v>
      </c>
      <c r="B18" s="14" t="s">
        <v>24</v>
      </c>
      <c r="C18" s="14">
        <v>2</v>
      </c>
      <c r="D18" s="14">
        <v>50</v>
      </c>
      <c r="E18" s="61">
        <f t="shared" si="0"/>
        <v>100</v>
      </c>
      <c r="F18" s="12">
        <v>48</v>
      </c>
      <c r="G18" s="12">
        <f t="shared" si="2"/>
        <v>96</v>
      </c>
      <c r="H18" s="16">
        <f t="shared" si="3"/>
        <v>96</v>
      </c>
      <c r="J18" s="49"/>
      <c r="K18" s="14">
        <v>50</v>
      </c>
      <c r="L18" s="50"/>
    </row>
    <row r="19" spans="1:12" ht="15">
      <c r="A19" s="27" t="s">
        <v>36</v>
      </c>
      <c r="B19" s="28" t="s">
        <v>37</v>
      </c>
      <c r="C19" s="28">
        <v>4</v>
      </c>
      <c r="D19" s="28">
        <v>33</v>
      </c>
      <c r="E19" s="62">
        <f t="shared" si="0"/>
        <v>132</v>
      </c>
      <c r="F19" s="29">
        <v>30</v>
      </c>
      <c r="G19" s="29">
        <f t="shared" si="2"/>
        <v>120</v>
      </c>
      <c r="H19" s="30">
        <f t="shared" si="3"/>
        <v>90.9090909090909</v>
      </c>
      <c r="J19" s="49"/>
      <c r="K19" s="14">
        <v>33</v>
      </c>
      <c r="L19" s="50"/>
    </row>
    <row r="20" spans="1:12" ht="15.75" thickBot="1">
      <c r="A20" s="24" t="s">
        <v>33</v>
      </c>
      <c r="B20" s="18" t="s">
        <v>34</v>
      </c>
      <c r="C20" s="18">
        <v>24</v>
      </c>
      <c r="D20" s="18">
        <v>33</v>
      </c>
      <c r="E20" s="63">
        <f t="shared" si="0"/>
        <v>792</v>
      </c>
      <c r="F20" s="25">
        <v>7</v>
      </c>
      <c r="G20" s="25">
        <f t="shared" si="2"/>
        <v>168</v>
      </c>
      <c r="H20" s="26">
        <f t="shared" si="3"/>
        <v>21.21212121212121</v>
      </c>
      <c r="J20" s="51">
        <v>14</v>
      </c>
      <c r="K20" s="28">
        <v>33</v>
      </c>
      <c r="L20" s="52">
        <f t="shared" si="1"/>
        <v>462</v>
      </c>
    </row>
    <row r="21" spans="1:12" ht="15.75" thickBot="1">
      <c r="A21" s="3" t="s">
        <v>15</v>
      </c>
      <c r="B21" s="4"/>
      <c r="C21" s="5">
        <f>SUM(C3:C20)</f>
        <v>102</v>
      </c>
      <c r="D21" s="5"/>
      <c r="E21" s="64">
        <f>SUM(E3:E20)</f>
        <v>4512</v>
      </c>
      <c r="F21" s="6"/>
      <c r="G21" s="6">
        <f>SUM(G3:G20)</f>
        <v>2556</v>
      </c>
      <c r="H21" s="7">
        <f>AVERAGE(H3:H20)</f>
        <v>64.51515151515153</v>
      </c>
      <c r="J21" s="47"/>
      <c r="K21" s="48"/>
      <c r="L21" s="48">
        <f>SUM(L3:L20)</f>
        <v>1192</v>
      </c>
    </row>
    <row r="22" spans="1:12" ht="15">
      <c r="A22" s="95"/>
      <c r="B22" s="34"/>
      <c r="C22" s="96"/>
      <c r="D22" s="96"/>
      <c r="E22" s="97"/>
      <c r="F22" s="98"/>
      <c r="G22" s="98"/>
      <c r="H22" s="99"/>
      <c r="J22" s="33"/>
      <c r="K22" s="33"/>
      <c r="L22" s="33"/>
    </row>
    <row r="23" ht="13.5" thickBot="1"/>
    <row r="24" spans="1:12" ht="15.75" thickBot="1">
      <c r="A24" s="56" t="s">
        <v>51</v>
      </c>
      <c r="B24" s="36"/>
      <c r="C24" s="36"/>
      <c r="D24" s="36"/>
      <c r="E24" s="36"/>
      <c r="F24" s="36"/>
      <c r="G24" s="36"/>
      <c r="H24" s="37"/>
      <c r="J24" s="65" t="s">
        <v>57</v>
      </c>
      <c r="K24" s="36"/>
      <c r="L24" s="37"/>
    </row>
    <row r="25" spans="1:12" ht="15">
      <c r="A25" s="71" t="s">
        <v>41</v>
      </c>
      <c r="B25" s="54" t="s">
        <v>38</v>
      </c>
      <c r="C25" s="54">
        <v>3</v>
      </c>
      <c r="D25" s="54">
        <v>75</v>
      </c>
      <c r="E25" s="45">
        <f>SUM(C25*D25)</f>
        <v>225</v>
      </c>
      <c r="F25" s="45"/>
      <c r="G25" s="45"/>
      <c r="H25" s="50"/>
      <c r="J25" s="53"/>
      <c r="K25" s="36"/>
      <c r="L25" s="37"/>
    </row>
    <row r="26" spans="1:12" ht="15">
      <c r="A26" s="71" t="s">
        <v>2</v>
      </c>
      <c r="B26" s="54" t="s">
        <v>32</v>
      </c>
      <c r="C26" s="54">
        <v>4</v>
      </c>
      <c r="D26" s="54">
        <v>50</v>
      </c>
      <c r="E26" s="45">
        <f aca="true" t="shared" si="4" ref="E26:E38">SUM(C26*D26)</f>
        <v>200</v>
      </c>
      <c r="F26" s="55" t="s">
        <v>54</v>
      </c>
      <c r="G26" s="45"/>
      <c r="H26" s="50"/>
      <c r="J26" s="38">
        <v>2</v>
      </c>
      <c r="K26" s="33">
        <v>50</v>
      </c>
      <c r="L26" s="39">
        <f>SUM(J26*K26)</f>
        <v>100</v>
      </c>
    </row>
    <row r="27" spans="1:12" ht="15">
      <c r="A27" s="71" t="s">
        <v>39</v>
      </c>
      <c r="B27" s="54" t="s">
        <v>40</v>
      </c>
      <c r="C27" s="45">
        <v>4</v>
      </c>
      <c r="D27" s="45">
        <v>33</v>
      </c>
      <c r="E27" s="45">
        <f t="shared" si="4"/>
        <v>132</v>
      </c>
      <c r="F27" s="45"/>
      <c r="G27" s="45"/>
      <c r="H27" s="50"/>
      <c r="J27" s="38"/>
      <c r="K27" s="33"/>
      <c r="L27" s="39"/>
    </row>
    <row r="28" spans="1:12" ht="15.75" thickBot="1">
      <c r="A28" s="93" t="s">
        <v>22</v>
      </c>
      <c r="B28" s="91" t="s">
        <v>42</v>
      </c>
      <c r="C28" s="46">
        <v>1</v>
      </c>
      <c r="D28" s="46">
        <v>75</v>
      </c>
      <c r="E28" s="46">
        <f>SUM(C28*D28)</f>
        <v>75</v>
      </c>
      <c r="F28" s="92" t="s">
        <v>55</v>
      </c>
      <c r="G28" s="46"/>
      <c r="H28" s="52"/>
      <c r="J28" s="40">
        <v>1</v>
      </c>
      <c r="K28" s="41">
        <v>75</v>
      </c>
      <c r="L28" s="42">
        <f>SUM(J28*K28)</f>
        <v>75</v>
      </c>
    </row>
    <row r="29" spans="1:12" ht="15.75" thickBot="1">
      <c r="A29" s="57" t="s">
        <v>15</v>
      </c>
      <c r="B29" s="58"/>
      <c r="C29" s="43"/>
      <c r="D29" s="43"/>
      <c r="E29" s="59">
        <f>SUM(E25:E28)</f>
        <v>632</v>
      </c>
      <c r="F29" s="43"/>
      <c r="G29" s="43"/>
      <c r="H29" s="44"/>
      <c r="J29" s="40"/>
      <c r="K29" s="41"/>
      <c r="L29" s="94">
        <f>SUM(L26:L28)</f>
        <v>175</v>
      </c>
    </row>
    <row r="30" spans="1:12" ht="15">
      <c r="A30" s="31"/>
      <c r="B30" s="31"/>
      <c r="C30" s="33"/>
      <c r="D30" s="33"/>
      <c r="E30" s="33"/>
      <c r="F30" s="33"/>
      <c r="G30" s="33"/>
      <c r="H30" s="33"/>
      <c r="L30" s="32"/>
    </row>
    <row r="31" spans="1:12" ht="15.75" thickBot="1">
      <c r="A31" s="31"/>
      <c r="B31" s="31"/>
      <c r="C31" s="33"/>
      <c r="D31" s="33"/>
      <c r="E31" s="33"/>
      <c r="F31" s="33"/>
      <c r="G31" s="33"/>
      <c r="H31" s="33"/>
      <c r="L31" s="32"/>
    </row>
    <row r="32" spans="1:8" ht="15.75" thickBot="1">
      <c r="A32" s="74" t="s">
        <v>52</v>
      </c>
      <c r="B32" s="75"/>
      <c r="C32" s="76"/>
      <c r="D32" s="76"/>
      <c r="E32" s="76"/>
      <c r="F32" s="76"/>
      <c r="G32" s="76"/>
      <c r="H32" s="77"/>
    </row>
    <row r="33" spans="1:8" ht="15">
      <c r="A33" s="81" t="s">
        <v>43</v>
      </c>
      <c r="B33" s="68" t="s">
        <v>44</v>
      </c>
      <c r="C33" s="69">
        <v>1</v>
      </c>
      <c r="D33" s="69">
        <v>75</v>
      </c>
      <c r="E33" s="69">
        <f t="shared" si="4"/>
        <v>75</v>
      </c>
      <c r="F33" s="69"/>
      <c r="G33" s="69"/>
      <c r="H33" s="70"/>
    </row>
    <row r="34" spans="1:8" ht="15">
      <c r="A34" s="71" t="s">
        <v>39</v>
      </c>
      <c r="B34" s="54" t="s">
        <v>14</v>
      </c>
      <c r="C34" s="45">
        <v>1</v>
      </c>
      <c r="D34" s="45">
        <v>33</v>
      </c>
      <c r="E34" s="45">
        <f t="shared" si="4"/>
        <v>33</v>
      </c>
      <c r="F34" s="45"/>
      <c r="G34" s="45"/>
      <c r="H34" s="50"/>
    </row>
    <row r="35" spans="1:8" ht="15">
      <c r="A35" s="71" t="s">
        <v>47</v>
      </c>
      <c r="B35" s="54" t="s">
        <v>26</v>
      </c>
      <c r="C35" s="45">
        <v>1</v>
      </c>
      <c r="D35" s="45">
        <v>33</v>
      </c>
      <c r="E35" s="45">
        <f t="shared" si="4"/>
        <v>33</v>
      </c>
      <c r="F35" s="45"/>
      <c r="G35" s="45"/>
      <c r="H35" s="50"/>
    </row>
    <row r="36" spans="1:8" ht="15">
      <c r="A36" s="71" t="s">
        <v>60</v>
      </c>
      <c r="B36" s="54" t="s">
        <v>11</v>
      </c>
      <c r="C36" s="45">
        <v>4</v>
      </c>
      <c r="D36" s="45">
        <v>33</v>
      </c>
      <c r="E36" s="45">
        <f t="shared" si="4"/>
        <v>132</v>
      </c>
      <c r="F36" s="45"/>
      <c r="G36" s="45"/>
      <c r="H36" s="50"/>
    </row>
    <row r="37" spans="1:8" ht="15">
      <c r="A37" s="71" t="s">
        <v>45</v>
      </c>
      <c r="B37" s="54" t="s">
        <v>46</v>
      </c>
      <c r="C37" s="45">
        <v>1</v>
      </c>
      <c r="D37" s="45">
        <v>33</v>
      </c>
      <c r="E37" s="45">
        <f t="shared" si="4"/>
        <v>33</v>
      </c>
      <c r="F37" s="45"/>
      <c r="G37" s="45"/>
      <c r="H37" s="50"/>
    </row>
    <row r="38" spans="1:8" ht="15.75" thickBot="1">
      <c r="A38" s="82" t="s">
        <v>20</v>
      </c>
      <c r="B38" s="83" t="s">
        <v>53</v>
      </c>
      <c r="C38" s="72">
        <v>1</v>
      </c>
      <c r="D38" s="72">
        <v>50</v>
      </c>
      <c r="E38" s="72">
        <f t="shared" si="4"/>
        <v>50</v>
      </c>
      <c r="F38" s="72"/>
      <c r="G38" s="72"/>
      <c r="H38" s="73"/>
    </row>
    <row r="39" spans="1:8" ht="13.5" thickBot="1">
      <c r="A39" s="78" t="s">
        <v>15</v>
      </c>
      <c r="B39" s="79"/>
      <c r="C39" s="79"/>
      <c r="D39" s="79"/>
      <c r="E39" s="84">
        <f>SUM(E33:E38)</f>
        <v>356</v>
      </c>
      <c r="F39" s="79"/>
      <c r="G39" s="79"/>
      <c r="H39" s="80"/>
    </row>
    <row r="40" ht="13.5" thickBot="1"/>
    <row r="41" spans="1:12" ht="15.75" thickBot="1">
      <c r="A41" s="85" t="s">
        <v>58</v>
      </c>
      <c r="B41" s="43"/>
      <c r="C41" s="43"/>
      <c r="D41" s="43"/>
      <c r="E41" s="86">
        <f>SUM(E39+E29+E21)</f>
        <v>5500</v>
      </c>
      <c r="F41" s="43"/>
      <c r="G41" s="87"/>
      <c r="H41" s="44"/>
      <c r="J41" s="66" t="s">
        <v>56</v>
      </c>
      <c r="K41" s="43"/>
      <c r="L41" s="67">
        <f>SUM(L21:L28)</f>
        <v>1367</v>
      </c>
    </row>
    <row r="42" spans="5:7" ht="13.5" thickBot="1">
      <c r="E42" s="32"/>
      <c r="G42" s="32"/>
    </row>
    <row r="43" spans="1:12" ht="13.5" thickBot="1">
      <c r="A43" s="88" t="s">
        <v>59</v>
      </c>
      <c r="B43" s="43"/>
      <c r="C43" s="89"/>
      <c r="D43" s="43"/>
      <c r="E43" s="43"/>
      <c r="F43" s="90">
        <f>SUM(E41-L41)</f>
        <v>4133</v>
      </c>
      <c r="G43" s="43"/>
      <c r="H43" s="43"/>
      <c r="I43" s="43"/>
      <c r="J43" s="43"/>
      <c r="K43" s="43"/>
      <c r="L43" s="44"/>
    </row>
    <row r="44" spans="1:3" ht="12.75">
      <c r="A44" s="1"/>
      <c r="C44" s="2"/>
    </row>
    <row r="45" spans="1:3" ht="12.75">
      <c r="A45" s="1"/>
      <c r="C45" s="2"/>
    </row>
    <row r="46" spans="1:3" ht="12.75">
      <c r="A46" s="1"/>
      <c r="C46" s="2"/>
    </row>
    <row r="47" ht="12.75">
      <c r="C47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Clipper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qsecofr</dc:creator>
  <cp:keywords/>
  <dc:description/>
  <cp:lastModifiedBy>qsecofr</cp:lastModifiedBy>
  <cp:lastPrinted>2009-03-20T07:16:52Z</cp:lastPrinted>
  <dcterms:created xsi:type="dcterms:W3CDTF">2009-03-16T10:33:15Z</dcterms:created>
  <dcterms:modified xsi:type="dcterms:W3CDTF">2009-08-24T12:14:22Z</dcterms:modified>
  <cp:category/>
  <cp:version/>
  <cp:contentType/>
  <cp:contentStatus/>
</cp:coreProperties>
</file>