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jesperhammerstrom/Downloads/"/>
    </mc:Choice>
  </mc:AlternateContent>
  <bookViews>
    <workbookView xWindow="0" yWindow="0" windowWidth="28800" windowHeight="18000" activeTab="1"/>
  </bookViews>
  <sheets>
    <sheet name="Alle øl" sheetId="1" r:id="rId1"/>
    <sheet name="Drukket" sheetId="2" r:id="rId2"/>
    <sheet name="Tilbage" sheetId="3" r:id="rId3"/>
  </sheets>
  <definedNames>
    <definedName name="_xlnm._FilterDatabase" localSheetId="0" hidden="1">'Alle øl'!$B$1:$M$55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2" i="2"/>
  <c r="T34" i="2"/>
  <c r="S34" i="2"/>
  <c r="R34" i="2"/>
  <c r="Q34" i="2"/>
  <c r="P34" i="2"/>
  <c r="O34" i="2"/>
  <c r="N34" i="2"/>
  <c r="H12" i="2"/>
  <c r="H11" i="2"/>
  <c r="H25" i="2"/>
  <c r="H17" i="2"/>
  <c r="J32" i="3"/>
  <c r="I32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0" i="3"/>
  <c r="H32" i="3"/>
  <c r="E32" i="3"/>
  <c r="I30" i="3"/>
  <c r="G30" i="3"/>
  <c r="J34" i="2"/>
  <c r="I34" i="2"/>
  <c r="H2" i="2"/>
  <c r="H3" i="2"/>
  <c r="H4" i="2"/>
  <c r="H5" i="2"/>
  <c r="H6" i="2"/>
  <c r="H7" i="2"/>
  <c r="H8" i="2"/>
  <c r="H9" i="2"/>
  <c r="H10" i="2"/>
  <c r="H13" i="2"/>
  <c r="H14" i="2"/>
  <c r="H15" i="2"/>
  <c r="H16" i="2"/>
  <c r="H18" i="2"/>
  <c r="H19" i="2"/>
  <c r="H20" i="2"/>
  <c r="H21" i="2"/>
  <c r="H22" i="2"/>
  <c r="H23" i="2"/>
  <c r="H24" i="2"/>
  <c r="H26" i="2"/>
  <c r="H27" i="2"/>
  <c r="H28" i="2"/>
  <c r="H29" i="2"/>
  <c r="H32" i="2"/>
  <c r="H34" i="2"/>
  <c r="E34" i="2"/>
  <c r="I32" i="2"/>
  <c r="G32" i="2"/>
  <c r="H19" i="1"/>
  <c r="H31" i="1"/>
  <c r="H27" i="1"/>
  <c r="H43" i="1"/>
  <c r="E60" i="1"/>
  <c r="J60" i="1"/>
  <c r="G58" i="1"/>
  <c r="H28" i="1"/>
  <c r="H47" i="1"/>
  <c r="I60" i="1"/>
  <c r="H49" i="1"/>
  <c r="H26" i="1"/>
  <c r="H34" i="1"/>
  <c r="H7" i="1"/>
  <c r="H8" i="1"/>
  <c r="H9" i="1"/>
  <c r="H25" i="1"/>
  <c r="H20" i="1"/>
  <c r="H35" i="1"/>
  <c r="H13" i="1"/>
  <c r="H15" i="1"/>
  <c r="H14" i="1"/>
  <c r="H53" i="1"/>
  <c r="H44" i="1"/>
  <c r="I58" i="1"/>
  <c r="H16" i="1"/>
  <c r="H21" i="1"/>
  <c r="H29" i="1"/>
  <c r="H55" i="1"/>
  <c r="H11" i="1"/>
  <c r="H50" i="1"/>
  <c r="H10" i="1"/>
  <c r="H22" i="1"/>
  <c r="H42" i="1"/>
  <c r="H30" i="1"/>
  <c r="H32" i="1"/>
  <c r="H33" i="1"/>
  <c r="H51" i="1"/>
  <c r="H48" i="1"/>
  <c r="H41" i="1"/>
  <c r="H52" i="1"/>
  <c r="H37" i="1"/>
  <c r="H38" i="1"/>
  <c r="H40" i="1"/>
  <c r="H24" i="1"/>
  <c r="H39" i="1"/>
  <c r="H18" i="1"/>
  <c r="H36" i="1"/>
  <c r="H17" i="1"/>
  <c r="H54" i="1"/>
  <c r="H46" i="1"/>
  <c r="H45" i="1"/>
  <c r="H23" i="1"/>
  <c r="H2" i="1"/>
  <c r="H4" i="1"/>
  <c r="H3" i="1"/>
  <c r="H12" i="1"/>
  <c r="H58" i="1"/>
  <c r="H60" i="1"/>
</calcChain>
</file>

<file path=xl/sharedStrings.xml><?xml version="1.0" encoding="utf-8"?>
<sst xmlns="http://schemas.openxmlformats.org/spreadsheetml/2006/main" count="533" uniqueCount="153">
  <si>
    <t>Evil Twin</t>
  </si>
  <si>
    <t>cl</t>
  </si>
  <si>
    <t>antal</t>
  </si>
  <si>
    <t>Type</t>
  </si>
  <si>
    <t>Bryggeri</t>
  </si>
  <si>
    <t>Navn</t>
  </si>
  <si>
    <t>Hoppin’ Frog / To Øl</t>
  </si>
  <si>
    <t>Imperial Stout</t>
  </si>
  <si>
    <t>Pris</t>
  </si>
  <si>
    <t xml:space="preserve">Hoppin’ Frog/Freigeist </t>
  </si>
  <si>
    <t>Double Chocolate Cherry Oatmeal Stout</t>
  </si>
  <si>
    <t>Hoppin' Frog</t>
  </si>
  <si>
    <t>Hoppin' Frog /Lervig</t>
  </si>
  <si>
    <t>TORIS The Tyrant: Triple Oatmeal Stout</t>
  </si>
  <si>
    <t>Hoppin’ Frog</t>
  </si>
  <si>
    <t>Liquor Barrel Aged El Frogquistador</t>
  </si>
  <si>
    <t>Cafe BORIS Oatmeal - Imperial Stout w/Coffee</t>
  </si>
  <si>
    <t xml:space="preserve">Gueuze 1882 White Label </t>
  </si>
  <si>
    <t>Girardin</t>
  </si>
  <si>
    <t>Barrel Aged In-Ten-Sity Barley Wine</t>
  </si>
  <si>
    <t>Ratebeer</t>
  </si>
  <si>
    <t>ABV</t>
  </si>
  <si>
    <t>Sanguinem Aurantiaco</t>
  </si>
  <si>
    <t>Sour/Wild Ale</t>
  </si>
  <si>
    <t>Sippin’ Into Darkness</t>
  </si>
  <si>
    <t>Du Hast Mich geFrogt</t>
  </si>
  <si>
    <t>American Strong Ale</t>
  </si>
  <si>
    <t>Barley Wine</t>
  </si>
  <si>
    <t>Lambic Style - Gueuze</t>
  </si>
  <si>
    <t>To Øl</t>
  </si>
  <si>
    <t>Surt Til</t>
  </si>
  <si>
    <t>Warpigs</t>
  </si>
  <si>
    <t>Fanø</t>
  </si>
  <si>
    <t>Beer Geek Slumber Party</t>
  </si>
  <si>
    <t>ABT/Quadrupel</t>
  </si>
  <si>
    <t>Brekeriet</t>
  </si>
  <si>
    <t>Troubadour</t>
  </si>
  <si>
    <t>Westkust</t>
  </si>
  <si>
    <t>Black IPA</t>
  </si>
  <si>
    <t>Westmarket</t>
  </si>
  <si>
    <t>Boxbeers</t>
  </si>
  <si>
    <t>Barrel Aged BORIS Royale</t>
  </si>
  <si>
    <t>Fish &amp; Beer</t>
  </si>
  <si>
    <t>Kihoskh</t>
  </si>
  <si>
    <t>Magma Special Edition Maris Otter</t>
  </si>
  <si>
    <t>Imperial IPA</t>
  </si>
  <si>
    <t>Magma Special Edition 2016 Triple Spiked Brett</t>
  </si>
  <si>
    <t>Liter</t>
  </si>
  <si>
    <t>Het Anker</t>
  </si>
  <si>
    <t>Gouden Carolus Indulgence 2016 - Cuveé Sauvage</t>
  </si>
  <si>
    <t>Trooper Beer 1</t>
  </si>
  <si>
    <t>Even More Denmark 2015</t>
  </si>
  <si>
    <t>Brooklyn</t>
  </si>
  <si>
    <t>Cassis</t>
  </si>
  <si>
    <t>The Bruery</t>
  </si>
  <si>
    <t>Frejdahl</t>
  </si>
  <si>
    <t>Mikkeller</t>
  </si>
  <si>
    <t>Blackest Bourbon Aged Stout</t>
  </si>
  <si>
    <t>Mikkeller &amp; Friends Bottleshop (Nørrebro)</t>
  </si>
  <si>
    <t>Brynhild Viking Voyager</t>
  </si>
  <si>
    <t>Mead</t>
  </si>
  <si>
    <t>Atomic Whale</t>
  </si>
  <si>
    <t>Belgian Strong Ale</t>
  </si>
  <si>
    <t>Fanø Farmhouse</t>
  </si>
  <si>
    <t>Delirium Nocturnum</t>
  </si>
  <si>
    <t>Arnes Bottleshop</t>
  </si>
  <si>
    <t>Huyghe</t>
  </si>
  <si>
    <t>Delirium Red</t>
  </si>
  <si>
    <t>Fruit Beer</t>
  </si>
  <si>
    <t>Brooklyn Brewery</t>
  </si>
  <si>
    <t>Even More Coco Jesus</t>
  </si>
  <si>
    <t>No Hero</t>
  </si>
  <si>
    <t>Alesmith</t>
  </si>
  <si>
    <t>B.Nektar</t>
  </si>
  <si>
    <t>Slice of Life</t>
  </si>
  <si>
    <t>Boon</t>
  </si>
  <si>
    <t>Oude Geuze</t>
  </si>
  <si>
    <t>Speedway Stout - Thai</t>
  </si>
  <si>
    <t>Stout</t>
  </si>
  <si>
    <t>SS Stout</t>
  </si>
  <si>
    <t>Meny</t>
  </si>
  <si>
    <t>Share This: O.C.</t>
  </si>
  <si>
    <t>Nelson Sauvin Champagne Barrels</t>
  </si>
  <si>
    <t>Cider</t>
  </si>
  <si>
    <t>Runde nr.</t>
  </si>
  <si>
    <t>Mikkeller &amp; Friends Bottleshop (Torvehallerne)</t>
  </si>
  <si>
    <t>Runde navn</t>
  </si>
  <si>
    <t>Velkommen</t>
  </si>
  <si>
    <t>Brewdog</t>
  </si>
  <si>
    <t>Abstrakt AB:01</t>
  </si>
  <si>
    <t>Abstrakt AB:05</t>
  </si>
  <si>
    <t>Abstrakt</t>
  </si>
  <si>
    <t>Abstrakt AB:10</t>
  </si>
  <si>
    <t>Ølbutikken</t>
  </si>
  <si>
    <t>Cuvee Noire</t>
  </si>
  <si>
    <t>Great Divide</t>
  </si>
  <si>
    <t>Oatmeal Yeti</t>
  </si>
  <si>
    <t>Whole Foods</t>
  </si>
  <si>
    <t>Uinta</t>
  </si>
  <si>
    <t>Crooked Line Cockeyed Copper</t>
  </si>
  <si>
    <t>Systembolaget</t>
  </si>
  <si>
    <t>Mastino</t>
  </si>
  <si>
    <t>Vicarium</t>
  </si>
  <si>
    <t>Dubbel</t>
  </si>
  <si>
    <t>Hertog Jan</t>
  </si>
  <si>
    <t>Abbey Dubbel</t>
  </si>
  <si>
    <t>Grand Prestige</t>
  </si>
  <si>
    <t>Tripel</t>
  </si>
  <si>
    <t>Abbey Tripel</t>
  </si>
  <si>
    <t>Til mad</t>
  </si>
  <si>
    <t>FiftyFifty</t>
  </si>
  <si>
    <t>Eclipse Stout - Apple Brandy Barrel</t>
  </si>
  <si>
    <t>Siren/To Øl</t>
  </si>
  <si>
    <t>The Kentucky Tickle Monster</t>
  </si>
  <si>
    <t>Cascade</t>
  </si>
  <si>
    <t>Apricot Ale</t>
  </si>
  <si>
    <t>Nøgne Ø</t>
  </si>
  <si>
    <t>Smagen av…</t>
  </si>
  <si>
    <t>IPA</t>
  </si>
  <si>
    <t>Pohjala/Brew by Numbers</t>
  </si>
  <si>
    <t>Cellar Series Kolm Null Null Kolm</t>
  </si>
  <si>
    <t>Imperial Porter</t>
  </si>
  <si>
    <t>Mjød/Cider</t>
  </si>
  <si>
    <t>SUM</t>
  </si>
  <si>
    <t>Gennemsnit</t>
  </si>
  <si>
    <t>Verona vinbutik</t>
  </si>
  <si>
    <t>Nr.</t>
  </si>
  <si>
    <t>Sur frugt</t>
  </si>
  <si>
    <t>Skovlyst</t>
  </si>
  <si>
    <t>Grizzly</t>
  </si>
  <si>
    <t>Wylam/Track</t>
  </si>
  <si>
    <t>Open to Persuasion</t>
  </si>
  <si>
    <t>Cigar City/Mikkeller SD</t>
  </si>
  <si>
    <t>Bohr</t>
  </si>
  <si>
    <t>Mikkeller SD</t>
  </si>
  <si>
    <t>Ny Verden</t>
  </si>
  <si>
    <t>Old Ale</t>
  </si>
  <si>
    <t>Syg</t>
  </si>
  <si>
    <t>Syg øl 1</t>
  </si>
  <si>
    <t>Syg øl</t>
  </si>
  <si>
    <t>syg øl 2</t>
  </si>
  <si>
    <t>Frit valg</t>
  </si>
  <si>
    <t>frit valg</t>
  </si>
  <si>
    <t>Købt</t>
  </si>
  <si>
    <t>Michael</t>
  </si>
  <si>
    <t>Morten</t>
  </si>
  <si>
    <t>Sonni</t>
  </si>
  <si>
    <t>Jesper</t>
  </si>
  <si>
    <t>Frank</t>
  </si>
  <si>
    <t>Mads</t>
  </si>
  <si>
    <t>Ole</t>
  </si>
  <si>
    <t>Oude Geuze tilsat Ferseknjuice</t>
  </si>
  <si>
    <t>Oude Geuze tilsat hindbærjuice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</si>
</sst>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.&quot;\ #,##0.00"/>
    <numFmt numFmtId="165" formatCode="0.0"/>
  </numFmts>
  <fonts count="4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u/>
      <sz val="9"/>
      <color theme="1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</cellXfs>
  <cellStyles count="7">
    <cellStyle name="Besøgt link" xfId="2" builtinId="9" hidden="1"/>
    <cellStyle name="Besøgt link" xfId="4" builtinId="9" hidden="1"/>
    <cellStyle name="Besøgt 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0"/>
  <sheetViews>
    <sheetView workbookViewId="0">
      <selection sqref="A1:XFD1048576"/>
    </sheetView>
  </sheetViews>
  <sheetFormatPr baseColWidth="10" defaultColWidth="8.83203125" defaultRowHeight="12" x14ac:dyDescent="0.15"/>
  <cols>
    <col min="1" max="1" width="3.33203125" bestFit="1" customWidth="1"/>
    <col min="2" max="2" width="20.5" bestFit="1" customWidth="1"/>
    <col min="3" max="3" width="42.83203125" bestFit="1" customWidth="1"/>
    <col min="4" max="4" width="17.83203125" bestFit="1" customWidth="1"/>
    <col min="5" max="5" width="6.5" style="5" customWidth="1"/>
    <col min="6" max="6" width="4.83203125" bestFit="1" customWidth="1"/>
    <col min="7" max="7" width="7.1640625" customWidth="1"/>
    <col min="8" max="8" width="7.33203125" customWidth="1"/>
    <col min="9" max="9" width="9.1640625" style="3" customWidth="1"/>
    <col min="11" max="11" width="10.6640625" bestFit="1" customWidth="1"/>
    <col min="12" max="12" width="12.33203125" bestFit="1" customWidth="1"/>
    <col min="13" max="13" width="35.6640625" bestFit="1" customWidth="1"/>
  </cols>
  <sheetData>
    <row r="1" spans="1:13" s="1" customFormat="1" x14ac:dyDescent="0.15">
      <c r="A1" s="1" t="s">
        <v>126</v>
      </c>
      <c r="B1" s="1" t="s">
        <v>4</v>
      </c>
      <c r="C1" s="1" t="s">
        <v>5</v>
      </c>
      <c r="D1" s="1" t="s">
        <v>3</v>
      </c>
      <c r="E1" s="4" t="s">
        <v>21</v>
      </c>
      <c r="F1" s="1" t="s">
        <v>1</v>
      </c>
      <c r="G1" s="1" t="s">
        <v>2</v>
      </c>
      <c r="H1" s="1" t="s">
        <v>47</v>
      </c>
      <c r="I1" s="2" t="s">
        <v>8</v>
      </c>
      <c r="J1" s="1" t="s">
        <v>20</v>
      </c>
      <c r="K1" s="1" t="s">
        <v>84</v>
      </c>
      <c r="L1" s="1" t="s">
        <v>86</v>
      </c>
    </row>
    <row r="2" spans="1:13" x14ac:dyDescent="0.15">
      <c r="A2">
        <v>1</v>
      </c>
      <c r="B2" t="s">
        <v>36</v>
      </c>
      <c r="C2" t="s">
        <v>37</v>
      </c>
      <c r="D2" t="s">
        <v>38</v>
      </c>
      <c r="E2" s="5">
        <v>9.1999999999999993</v>
      </c>
      <c r="F2">
        <v>33</v>
      </c>
      <c r="G2">
        <v>2</v>
      </c>
      <c r="H2">
        <f t="shared" ref="H2:H37" si="0">G2*F2/100</f>
        <v>0.66</v>
      </c>
      <c r="I2" s="3">
        <v>35</v>
      </c>
      <c r="J2">
        <v>97</v>
      </c>
      <c r="K2">
        <v>1</v>
      </c>
      <c r="L2" t="s">
        <v>87</v>
      </c>
      <c r="M2" t="s">
        <v>39</v>
      </c>
    </row>
    <row r="3" spans="1:13" x14ac:dyDescent="0.15">
      <c r="A3">
        <v>2</v>
      </c>
      <c r="B3" t="s">
        <v>36</v>
      </c>
      <c r="C3" t="s">
        <v>46</v>
      </c>
      <c r="D3" t="s">
        <v>45</v>
      </c>
      <c r="E3" s="5">
        <v>9.8000000000000007</v>
      </c>
      <c r="F3">
        <v>33</v>
      </c>
      <c r="G3">
        <v>2</v>
      </c>
      <c r="H3">
        <f t="shared" si="0"/>
        <v>0.66</v>
      </c>
      <c r="I3" s="3">
        <v>35</v>
      </c>
      <c r="J3">
        <v>91</v>
      </c>
      <c r="K3">
        <v>1</v>
      </c>
      <c r="L3" t="s">
        <v>87</v>
      </c>
      <c r="M3" t="s">
        <v>39</v>
      </c>
    </row>
    <row r="4" spans="1:13" x14ac:dyDescent="0.15">
      <c r="A4">
        <v>3</v>
      </c>
      <c r="B4" t="s">
        <v>36</v>
      </c>
      <c r="C4" t="s">
        <v>44</v>
      </c>
      <c r="D4" t="s">
        <v>45</v>
      </c>
      <c r="E4" s="5">
        <v>9</v>
      </c>
      <c r="F4">
        <v>33</v>
      </c>
      <c r="G4">
        <v>2</v>
      </c>
      <c r="H4">
        <f t="shared" si="0"/>
        <v>0.66</v>
      </c>
      <c r="I4" s="3">
        <v>35</v>
      </c>
      <c r="J4">
        <v>93</v>
      </c>
      <c r="K4">
        <v>1</v>
      </c>
      <c r="L4" t="s">
        <v>87</v>
      </c>
      <c r="M4" t="s">
        <v>39</v>
      </c>
    </row>
    <row r="5" spans="1:13" x14ac:dyDescent="0.15">
      <c r="A5">
        <v>4</v>
      </c>
      <c r="B5" t="s">
        <v>137</v>
      </c>
      <c r="C5" t="s">
        <v>138</v>
      </c>
      <c r="K5">
        <v>2</v>
      </c>
      <c r="L5" t="s">
        <v>139</v>
      </c>
    </row>
    <row r="6" spans="1:13" x14ac:dyDescent="0.15">
      <c r="A6">
        <v>5</v>
      </c>
      <c r="B6" t="s">
        <v>137</v>
      </c>
      <c r="C6" t="s">
        <v>140</v>
      </c>
      <c r="K6">
        <v>2</v>
      </c>
      <c r="L6" t="s">
        <v>139</v>
      </c>
    </row>
    <row r="7" spans="1:13" x14ac:dyDescent="0.15">
      <c r="A7">
        <v>6</v>
      </c>
      <c r="B7" t="s">
        <v>104</v>
      </c>
      <c r="C7" t="s">
        <v>103</v>
      </c>
      <c r="D7" t="s">
        <v>105</v>
      </c>
      <c r="E7" s="5">
        <v>7.3</v>
      </c>
      <c r="F7">
        <v>50</v>
      </c>
      <c r="G7">
        <v>1</v>
      </c>
      <c r="H7">
        <f t="shared" si="0"/>
        <v>0.5</v>
      </c>
      <c r="I7" s="3">
        <v>35</v>
      </c>
      <c r="J7">
        <v>64</v>
      </c>
      <c r="K7">
        <v>3</v>
      </c>
      <c r="L7" t="s">
        <v>109</v>
      </c>
      <c r="M7" t="s">
        <v>80</v>
      </c>
    </row>
    <row r="8" spans="1:13" x14ac:dyDescent="0.15">
      <c r="A8">
        <v>7</v>
      </c>
      <c r="B8" t="s">
        <v>104</v>
      </c>
      <c r="C8" t="s">
        <v>107</v>
      </c>
      <c r="D8" t="s">
        <v>108</v>
      </c>
      <c r="E8" s="5">
        <v>8.5</v>
      </c>
      <c r="F8">
        <v>50</v>
      </c>
      <c r="G8">
        <v>1</v>
      </c>
      <c r="H8">
        <f t="shared" si="0"/>
        <v>0.5</v>
      </c>
      <c r="I8" s="3">
        <v>35</v>
      </c>
      <c r="J8">
        <v>56</v>
      </c>
      <c r="K8">
        <v>3</v>
      </c>
      <c r="L8" t="s">
        <v>109</v>
      </c>
      <c r="M8" t="s">
        <v>80</v>
      </c>
    </row>
    <row r="9" spans="1:13" x14ac:dyDescent="0.15">
      <c r="A9">
        <v>8</v>
      </c>
      <c r="B9" t="s">
        <v>104</v>
      </c>
      <c r="C9" t="s">
        <v>106</v>
      </c>
      <c r="D9" t="s">
        <v>34</v>
      </c>
      <c r="E9" s="5">
        <v>10</v>
      </c>
      <c r="F9">
        <v>50</v>
      </c>
      <c r="G9">
        <v>1</v>
      </c>
      <c r="H9">
        <f t="shared" si="0"/>
        <v>0.5</v>
      </c>
      <c r="I9" s="3">
        <v>35</v>
      </c>
      <c r="J9">
        <v>90</v>
      </c>
      <c r="K9">
        <v>3</v>
      </c>
      <c r="L9" t="s">
        <v>109</v>
      </c>
      <c r="M9" t="s">
        <v>80</v>
      </c>
    </row>
    <row r="10" spans="1:13" x14ac:dyDescent="0.15">
      <c r="A10">
        <v>9</v>
      </c>
      <c r="B10" t="s">
        <v>66</v>
      </c>
      <c r="C10" t="s">
        <v>64</v>
      </c>
      <c r="D10" t="s">
        <v>62</v>
      </c>
      <c r="E10" s="5">
        <v>8.5</v>
      </c>
      <c r="F10">
        <v>33</v>
      </c>
      <c r="G10">
        <v>2</v>
      </c>
      <c r="H10">
        <f t="shared" si="0"/>
        <v>0.66</v>
      </c>
      <c r="I10" s="3">
        <v>80</v>
      </c>
      <c r="J10">
        <v>91</v>
      </c>
      <c r="K10">
        <v>3</v>
      </c>
      <c r="L10" t="s">
        <v>109</v>
      </c>
      <c r="M10" t="s">
        <v>65</v>
      </c>
    </row>
    <row r="11" spans="1:13" x14ac:dyDescent="0.15">
      <c r="A11">
        <v>10</v>
      </c>
      <c r="B11" t="s">
        <v>66</v>
      </c>
      <c r="C11" t="s">
        <v>67</v>
      </c>
      <c r="D11" t="s">
        <v>68</v>
      </c>
      <c r="E11" s="5">
        <v>8</v>
      </c>
      <c r="F11">
        <v>33</v>
      </c>
      <c r="G11">
        <v>2</v>
      </c>
      <c r="H11">
        <f t="shared" si="0"/>
        <v>0.66</v>
      </c>
      <c r="I11" s="3">
        <v>80</v>
      </c>
      <c r="J11">
        <v>38</v>
      </c>
      <c r="K11">
        <v>3</v>
      </c>
      <c r="L11" t="s">
        <v>109</v>
      </c>
      <c r="M11" t="s">
        <v>65</v>
      </c>
    </row>
    <row r="12" spans="1:13" x14ac:dyDescent="0.15">
      <c r="A12">
        <v>11</v>
      </c>
      <c r="B12" t="s">
        <v>0</v>
      </c>
      <c r="C12" t="s">
        <v>22</v>
      </c>
      <c r="D12" t="s">
        <v>23</v>
      </c>
      <c r="E12" s="5">
        <v>3.5</v>
      </c>
      <c r="F12">
        <v>35</v>
      </c>
      <c r="G12">
        <v>2</v>
      </c>
      <c r="H12">
        <f t="shared" si="0"/>
        <v>0.7</v>
      </c>
      <c r="I12" s="3">
        <v>70</v>
      </c>
      <c r="J12">
        <v>82</v>
      </c>
      <c r="K12">
        <v>3</v>
      </c>
      <c r="L12" t="s">
        <v>109</v>
      </c>
      <c r="M12" t="s">
        <v>40</v>
      </c>
    </row>
    <row r="13" spans="1:13" x14ac:dyDescent="0.15">
      <c r="A13">
        <v>12</v>
      </c>
      <c r="B13" t="s">
        <v>88</v>
      </c>
      <c r="C13" t="s">
        <v>89</v>
      </c>
      <c r="D13" t="s">
        <v>34</v>
      </c>
      <c r="E13" s="5">
        <v>10.199999999999999</v>
      </c>
      <c r="F13">
        <v>37.5</v>
      </c>
      <c r="G13">
        <v>1</v>
      </c>
      <c r="H13">
        <f t="shared" si="0"/>
        <v>0.375</v>
      </c>
      <c r="I13" s="3">
        <v>70</v>
      </c>
      <c r="J13">
        <v>91</v>
      </c>
      <c r="K13">
        <v>4</v>
      </c>
      <c r="L13" t="s">
        <v>91</v>
      </c>
      <c r="M13" t="s">
        <v>93</v>
      </c>
    </row>
    <row r="14" spans="1:13" x14ac:dyDescent="0.15">
      <c r="A14">
        <v>13</v>
      </c>
      <c r="B14" t="s">
        <v>88</v>
      </c>
      <c r="C14" t="s">
        <v>92</v>
      </c>
      <c r="D14" t="s">
        <v>26</v>
      </c>
      <c r="E14" s="5">
        <v>11.5</v>
      </c>
      <c r="F14">
        <v>37.5</v>
      </c>
      <c r="G14">
        <v>1</v>
      </c>
      <c r="H14">
        <f t="shared" si="0"/>
        <v>0.375</v>
      </c>
      <c r="I14" s="3">
        <v>70</v>
      </c>
      <c r="J14">
        <v>98</v>
      </c>
      <c r="K14">
        <v>4</v>
      </c>
      <c r="L14" t="s">
        <v>91</v>
      </c>
      <c r="M14" t="s">
        <v>93</v>
      </c>
    </row>
    <row r="15" spans="1:13" x14ac:dyDescent="0.15">
      <c r="A15">
        <v>14</v>
      </c>
      <c r="B15" t="s">
        <v>88</v>
      </c>
      <c r="C15" t="s">
        <v>90</v>
      </c>
      <c r="D15" t="s">
        <v>7</v>
      </c>
      <c r="E15" s="5">
        <v>12.5</v>
      </c>
      <c r="F15">
        <v>37.5</v>
      </c>
      <c r="G15">
        <v>1</v>
      </c>
      <c r="H15">
        <f t="shared" si="0"/>
        <v>0.375</v>
      </c>
      <c r="I15" s="3">
        <v>70</v>
      </c>
      <c r="J15">
        <v>91</v>
      </c>
      <c r="K15">
        <v>4</v>
      </c>
      <c r="L15" t="s">
        <v>91</v>
      </c>
      <c r="M15" t="s">
        <v>93</v>
      </c>
    </row>
    <row r="16" spans="1:13" x14ac:dyDescent="0.15">
      <c r="A16">
        <v>15</v>
      </c>
      <c r="B16" t="s">
        <v>75</v>
      </c>
      <c r="C16" t="s">
        <v>76</v>
      </c>
      <c r="D16" t="s">
        <v>28</v>
      </c>
      <c r="E16" s="5">
        <v>7</v>
      </c>
      <c r="F16">
        <v>25</v>
      </c>
      <c r="G16">
        <v>4</v>
      </c>
      <c r="H16">
        <f t="shared" si="0"/>
        <v>1</v>
      </c>
      <c r="I16" s="3">
        <v>100</v>
      </c>
      <c r="J16">
        <v>93</v>
      </c>
      <c r="K16">
        <v>5</v>
      </c>
      <c r="L16" t="s">
        <v>127</v>
      </c>
      <c r="M16" t="s">
        <v>40</v>
      </c>
    </row>
    <row r="17" spans="1:13" x14ac:dyDescent="0.15">
      <c r="A17">
        <v>16</v>
      </c>
      <c r="B17" t="s">
        <v>18</v>
      </c>
      <c r="C17" t="s">
        <v>17</v>
      </c>
      <c r="D17" t="s">
        <v>28</v>
      </c>
      <c r="E17" s="5">
        <v>5</v>
      </c>
      <c r="F17">
        <v>37.5</v>
      </c>
      <c r="G17">
        <v>1</v>
      </c>
      <c r="H17">
        <f t="shared" si="0"/>
        <v>0.375</v>
      </c>
      <c r="I17" s="3">
        <v>42</v>
      </c>
      <c r="J17">
        <v>95</v>
      </c>
      <c r="K17">
        <v>5</v>
      </c>
      <c r="L17" t="s">
        <v>127</v>
      </c>
      <c r="M17" t="s">
        <v>40</v>
      </c>
    </row>
    <row r="18" spans="1:13" x14ac:dyDescent="0.15">
      <c r="A18">
        <v>17</v>
      </c>
      <c r="B18" t="s">
        <v>11</v>
      </c>
      <c r="C18" t="s">
        <v>19</v>
      </c>
      <c r="D18" t="s">
        <v>27</v>
      </c>
      <c r="E18" s="5">
        <v>12</v>
      </c>
      <c r="F18">
        <v>66</v>
      </c>
      <c r="G18">
        <v>1</v>
      </c>
      <c r="H18">
        <f t="shared" si="0"/>
        <v>0.66</v>
      </c>
      <c r="I18" s="3">
        <v>99</v>
      </c>
      <c r="J18">
        <v>99</v>
      </c>
      <c r="K18">
        <v>6</v>
      </c>
      <c r="L18" t="s">
        <v>27</v>
      </c>
      <c r="M18" t="s">
        <v>40</v>
      </c>
    </row>
    <row r="19" spans="1:13" x14ac:dyDescent="0.15">
      <c r="A19">
        <v>18</v>
      </c>
      <c r="B19" t="s">
        <v>134</v>
      </c>
      <c r="C19" t="s">
        <v>135</v>
      </c>
      <c r="D19" t="s">
        <v>136</v>
      </c>
      <c r="E19" s="5">
        <v>9</v>
      </c>
      <c r="F19">
        <v>66</v>
      </c>
      <c r="G19">
        <v>1</v>
      </c>
      <c r="H19">
        <f t="shared" si="0"/>
        <v>0.66</v>
      </c>
      <c r="I19" s="3">
        <v>157</v>
      </c>
      <c r="J19">
        <v>96</v>
      </c>
      <c r="K19">
        <v>6</v>
      </c>
      <c r="L19" t="s">
        <v>27</v>
      </c>
      <c r="M19" t="s">
        <v>85</v>
      </c>
    </row>
    <row r="20" spans="1:13" x14ac:dyDescent="0.15">
      <c r="A20">
        <v>19</v>
      </c>
      <c r="B20" t="s">
        <v>98</v>
      </c>
      <c r="C20" t="s">
        <v>99</v>
      </c>
      <c r="D20" t="s">
        <v>27</v>
      </c>
      <c r="E20" s="5">
        <v>11.1</v>
      </c>
      <c r="F20">
        <v>66</v>
      </c>
      <c r="G20">
        <v>1</v>
      </c>
      <c r="H20">
        <f t="shared" si="0"/>
        <v>0.66</v>
      </c>
      <c r="I20" s="3">
        <v>120</v>
      </c>
      <c r="J20">
        <v>97</v>
      </c>
      <c r="K20">
        <v>6</v>
      </c>
      <c r="L20" t="s">
        <v>27</v>
      </c>
      <c r="M20" t="s">
        <v>100</v>
      </c>
    </row>
    <row r="21" spans="1:13" x14ac:dyDescent="0.15">
      <c r="A21">
        <v>20</v>
      </c>
      <c r="B21" t="s">
        <v>73</v>
      </c>
      <c r="C21" t="s">
        <v>74</v>
      </c>
      <c r="D21" t="s">
        <v>83</v>
      </c>
      <c r="E21" s="5">
        <v>5.5</v>
      </c>
      <c r="F21">
        <v>50</v>
      </c>
      <c r="G21">
        <v>1</v>
      </c>
      <c r="H21">
        <f t="shared" si="0"/>
        <v>0.5</v>
      </c>
      <c r="I21" s="3">
        <v>65</v>
      </c>
      <c r="J21">
        <v>72</v>
      </c>
      <c r="K21">
        <v>7</v>
      </c>
      <c r="L21" t="s">
        <v>122</v>
      </c>
      <c r="M21" t="s">
        <v>40</v>
      </c>
    </row>
    <row r="22" spans="1:13" x14ac:dyDescent="0.15">
      <c r="A22">
        <v>21</v>
      </c>
      <c r="B22" t="s">
        <v>55</v>
      </c>
      <c r="C22" t="s">
        <v>59</v>
      </c>
      <c r="D22" t="s">
        <v>60</v>
      </c>
      <c r="E22" s="5">
        <v>12</v>
      </c>
      <c r="F22">
        <v>75</v>
      </c>
      <c r="G22">
        <v>1</v>
      </c>
      <c r="H22">
        <f t="shared" si="0"/>
        <v>0.75</v>
      </c>
      <c r="I22" s="3">
        <v>100</v>
      </c>
      <c r="J22">
        <v>79</v>
      </c>
      <c r="K22">
        <v>7</v>
      </c>
      <c r="L22" t="s">
        <v>122</v>
      </c>
      <c r="M22" t="s">
        <v>80</v>
      </c>
    </row>
    <row r="23" spans="1:13" x14ac:dyDescent="0.15">
      <c r="A23">
        <v>22</v>
      </c>
      <c r="B23" t="s">
        <v>32</v>
      </c>
      <c r="C23" t="s">
        <v>33</v>
      </c>
      <c r="D23" t="s">
        <v>34</v>
      </c>
      <c r="E23" s="5">
        <v>10</v>
      </c>
      <c r="F23">
        <v>50</v>
      </c>
      <c r="G23">
        <v>1</v>
      </c>
      <c r="H23">
        <f t="shared" si="0"/>
        <v>0.5</v>
      </c>
      <c r="I23" s="3">
        <v>59</v>
      </c>
      <c r="J23">
        <v>94</v>
      </c>
      <c r="M23" t="s">
        <v>42</v>
      </c>
    </row>
    <row r="24" spans="1:13" x14ac:dyDescent="0.15">
      <c r="A24">
        <v>23</v>
      </c>
      <c r="B24" t="s">
        <v>14</v>
      </c>
      <c r="C24" t="s">
        <v>15</v>
      </c>
      <c r="D24" t="s">
        <v>26</v>
      </c>
      <c r="E24" s="5">
        <v>8.6</v>
      </c>
      <c r="F24">
        <v>66</v>
      </c>
      <c r="G24">
        <v>1</v>
      </c>
      <c r="H24">
        <f t="shared" si="0"/>
        <v>0.66</v>
      </c>
      <c r="I24" s="3">
        <v>69</v>
      </c>
      <c r="J24">
        <v>88</v>
      </c>
      <c r="M24" t="s">
        <v>40</v>
      </c>
    </row>
    <row r="25" spans="1:13" x14ac:dyDescent="0.15">
      <c r="A25">
        <v>24</v>
      </c>
      <c r="B25" t="s">
        <v>101</v>
      </c>
      <c r="C25" t="s">
        <v>102</v>
      </c>
      <c r="D25" t="s">
        <v>62</v>
      </c>
      <c r="E25" s="5">
        <v>7.5</v>
      </c>
      <c r="F25">
        <v>75</v>
      </c>
      <c r="G25">
        <v>1</v>
      </c>
      <c r="H25">
        <f t="shared" si="0"/>
        <v>0.75</v>
      </c>
      <c r="I25" s="3">
        <v>180</v>
      </c>
      <c r="M25" t="s">
        <v>125</v>
      </c>
    </row>
    <row r="26" spans="1:13" x14ac:dyDescent="0.15">
      <c r="A26">
        <v>25</v>
      </c>
      <c r="B26" t="s">
        <v>112</v>
      </c>
      <c r="C26" t="s">
        <v>113</v>
      </c>
      <c r="D26" t="s">
        <v>45</v>
      </c>
      <c r="E26" s="5">
        <v>16.3</v>
      </c>
      <c r="F26">
        <v>33</v>
      </c>
      <c r="G26">
        <v>1</v>
      </c>
      <c r="H26">
        <f t="shared" si="0"/>
        <v>0.33</v>
      </c>
      <c r="I26" s="3">
        <v>62</v>
      </c>
      <c r="M26" t="s">
        <v>40</v>
      </c>
    </row>
    <row r="27" spans="1:13" x14ac:dyDescent="0.15">
      <c r="A27">
        <v>26</v>
      </c>
      <c r="B27" t="s">
        <v>130</v>
      </c>
      <c r="C27" t="s">
        <v>131</v>
      </c>
      <c r="D27" t="s">
        <v>45</v>
      </c>
      <c r="E27" s="5">
        <v>8</v>
      </c>
      <c r="F27">
        <v>50</v>
      </c>
      <c r="G27">
        <v>1</v>
      </c>
      <c r="H27">
        <f t="shared" si="0"/>
        <v>0.5</v>
      </c>
      <c r="I27" s="3">
        <v>45</v>
      </c>
      <c r="J27">
        <v>98</v>
      </c>
      <c r="M27" t="s">
        <v>40</v>
      </c>
    </row>
    <row r="28" spans="1:13" x14ac:dyDescent="0.15">
      <c r="A28">
        <v>27</v>
      </c>
      <c r="B28" t="s">
        <v>119</v>
      </c>
      <c r="C28" t="s">
        <v>120</v>
      </c>
      <c r="D28" t="s">
        <v>121</v>
      </c>
      <c r="E28" s="5">
        <v>11.1</v>
      </c>
      <c r="F28">
        <v>33</v>
      </c>
      <c r="G28">
        <v>1</v>
      </c>
      <c r="H28">
        <f t="shared" si="0"/>
        <v>0.33</v>
      </c>
      <c r="I28" s="3">
        <v>72</v>
      </c>
      <c r="J28">
        <v>99</v>
      </c>
      <c r="M28" t="s">
        <v>40</v>
      </c>
    </row>
    <row r="29" spans="1:13" x14ac:dyDescent="0.15">
      <c r="A29">
        <v>28</v>
      </c>
      <c r="B29" t="s">
        <v>72</v>
      </c>
      <c r="C29" t="s">
        <v>77</v>
      </c>
      <c r="D29" t="s">
        <v>7</v>
      </c>
      <c r="E29" s="5">
        <v>12</v>
      </c>
      <c r="F29">
        <v>75</v>
      </c>
      <c r="G29">
        <v>1</v>
      </c>
      <c r="H29">
        <f t="shared" si="0"/>
        <v>0.75</v>
      </c>
      <c r="I29" s="3">
        <v>299</v>
      </c>
      <c r="J29">
        <v>99</v>
      </c>
      <c r="M29" t="s">
        <v>40</v>
      </c>
    </row>
    <row r="30" spans="1:13" x14ac:dyDescent="0.15">
      <c r="A30">
        <v>29</v>
      </c>
      <c r="B30" t="s">
        <v>52</v>
      </c>
      <c r="C30" t="s">
        <v>94</v>
      </c>
      <c r="D30" t="s">
        <v>7</v>
      </c>
      <c r="E30" s="5">
        <v>10.6</v>
      </c>
      <c r="F30">
        <v>66</v>
      </c>
      <c r="G30">
        <v>1</v>
      </c>
      <c r="H30">
        <f t="shared" si="0"/>
        <v>0.66</v>
      </c>
      <c r="I30" s="3">
        <v>120</v>
      </c>
      <c r="J30">
        <v>94</v>
      </c>
      <c r="M30" t="s">
        <v>69</v>
      </c>
    </row>
    <row r="31" spans="1:13" x14ac:dyDescent="0.15">
      <c r="A31">
        <v>30</v>
      </c>
      <c r="B31" t="s">
        <v>132</v>
      </c>
      <c r="C31" t="s">
        <v>133</v>
      </c>
      <c r="D31" t="s">
        <v>7</v>
      </c>
      <c r="E31" s="5">
        <v>10</v>
      </c>
      <c r="F31">
        <v>66</v>
      </c>
      <c r="G31">
        <v>1</v>
      </c>
      <c r="H31">
        <f t="shared" si="0"/>
        <v>0.66</v>
      </c>
      <c r="I31" s="3">
        <v>155</v>
      </c>
      <c r="J31">
        <v>99</v>
      </c>
      <c r="M31" t="s">
        <v>85</v>
      </c>
    </row>
    <row r="32" spans="1:13" x14ac:dyDescent="0.15">
      <c r="A32">
        <v>31</v>
      </c>
      <c r="B32" t="s">
        <v>0</v>
      </c>
      <c r="C32" t="s">
        <v>70</v>
      </c>
      <c r="D32" t="s">
        <v>7</v>
      </c>
      <c r="E32" s="5">
        <v>12</v>
      </c>
      <c r="F32">
        <v>50</v>
      </c>
      <c r="G32">
        <v>1</v>
      </c>
      <c r="H32">
        <f t="shared" si="0"/>
        <v>0.5</v>
      </c>
      <c r="I32" s="3">
        <v>50</v>
      </c>
      <c r="J32">
        <v>99</v>
      </c>
      <c r="M32" t="s">
        <v>40</v>
      </c>
    </row>
    <row r="33" spans="1:13" x14ac:dyDescent="0.15">
      <c r="A33">
        <v>32</v>
      </c>
      <c r="B33" t="s">
        <v>0</v>
      </c>
      <c r="C33" t="s">
        <v>51</v>
      </c>
      <c r="D33" t="s">
        <v>7</v>
      </c>
      <c r="E33" s="5">
        <v>12</v>
      </c>
      <c r="F33">
        <v>66</v>
      </c>
      <c r="G33">
        <v>1</v>
      </c>
      <c r="H33">
        <f t="shared" si="0"/>
        <v>0.66</v>
      </c>
      <c r="I33" s="3">
        <v>120</v>
      </c>
      <c r="J33">
        <v>95</v>
      </c>
      <c r="M33" t="s">
        <v>97</v>
      </c>
    </row>
    <row r="34" spans="1:13" x14ac:dyDescent="0.15">
      <c r="A34">
        <v>33</v>
      </c>
      <c r="B34" t="s">
        <v>110</v>
      </c>
      <c r="C34" t="s">
        <v>111</v>
      </c>
      <c r="D34" t="s">
        <v>7</v>
      </c>
      <c r="E34" s="5">
        <v>11</v>
      </c>
      <c r="F34">
        <v>66</v>
      </c>
      <c r="G34">
        <v>1</v>
      </c>
      <c r="H34">
        <f t="shared" si="0"/>
        <v>0.66</v>
      </c>
      <c r="I34" s="3">
        <v>299</v>
      </c>
      <c r="J34">
        <v>99</v>
      </c>
      <c r="M34" t="s">
        <v>40</v>
      </c>
    </row>
    <row r="35" spans="1:13" x14ac:dyDescent="0.15">
      <c r="A35">
        <v>34</v>
      </c>
      <c r="B35" t="s">
        <v>95</v>
      </c>
      <c r="C35" t="s">
        <v>96</v>
      </c>
      <c r="D35" t="s">
        <v>7</v>
      </c>
      <c r="E35" s="5">
        <v>9.5</v>
      </c>
      <c r="F35">
        <v>65</v>
      </c>
      <c r="G35">
        <v>1</v>
      </c>
      <c r="H35">
        <f t="shared" si="0"/>
        <v>0.65</v>
      </c>
      <c r="I35" s="3">
        <v>90</v>
      </c>
      <c r="J35">
        <v>99</v>
      </c>
      <c r="M35" t="s">
        <v>97</v>
      </c>
    </row>
    <row r="36" spans="1:13" x14ac:dyDescent="0.15">
      <c r="A36">
        <v>35</v>
      </c>
      <c r="B36" t="s">
        <v>11</v>
      </c>
      <c r="C36" t="s">
        <v>41</v>
      </c>
      <c r="D36" t="s">
        <v>7</v>
      </c>
      <c r="E36" s="5">
        <v>9.4</v>
      </c>
      <c r="F36">
        <v>66</v>
      </c>
      <c r="G36">
        <v>1</v>
      </c>
      <c r="H36">
        <f t="shared" si="0"/>
        <v>0.66</v>
      </c>
      <c r="I36" s="3">
        <v>180</v>
      </c>
      <c r="J36">
        <v>100</v>
      </c>
      <c r="M36" t="s">
        <v>42</v>
      </c>
    </row>
    <row r="37" spans="1:13" x14ac:dyDescent="0.15">
      <c r="A37">
        <v>36</v>
      </c>
      <c r="B37" t="s">
        <v>11</v>
      </c>
      <c r="C37" t="s">
        <v>10</v>
      </c>
      <c r="D37" t="s">
        <v>7</v>
      </c>
      <c r="E37" s="5">
        <v>8</v>
      </c>
      <c r="F37">
        <v>66</v>
      </c>
      <c r="G37">
        <v>1</v>
      </c>
      <c r="H37">
        <f t="shared" si="0"/>
        <v>0.66</v>
      </c>
      <c r="I37" s="3">
        <v>99</v>
      </c>
      <c r="J37">
        <v>45</v>
      </c>
      <c r="M37" t="s">
        <v>40</v>
      </c>
    </row>
    <row r="38" spans="1:13" x14ac:dyDescent="0.15">
      <c r="A38">
        <v>37</v>
      </c>
      <c r="B38" t="s">
        <v>12</v>
      </c>
      <c r="C38" t="s">
        <v>24</v>
      </c>
      <c r="D38" t="s">
        <v>7</v>
      </c>
      <c r="E38" s="5">
        <v>12</v>
      </c>
      <c r="F38">
        <v>66</v>
      </c>
      <c r="G38">
        <v>1</v>
      </c>
      <c r="H38">
        <f t="shared" ref="H38:H55" si="1">G38*F38/100</f>
        <v>0.66</v>
      </c>
      <c r="I38" s="3">
        <v>99</v>
      </c>
      <c r="J38">
        <v>98</v>
      </c>
      <c r="M38" t="s">
        <v>40</v>
      </c>
    </row>
    <row r="39" spans="1:13" x14ac:dyDescent="0.15">
      <c r="A39">
        <v>38</v>
      </c>
      <c r="B39" t="s">
        <v>14</v>
      </c>
      <c r="C39" t="s">
        <v>16</v>
      </c>
      <c r="D39" t="s">
        <v>7</v>
      </c>
      <c r="E39" s="5">
        <v>9.4</v>
      </c>
      <c r="F39">
        <v>66</v>
      </c>
      <c r="G39">
        <v>1</v>
      </c>
      <c r="H39">
        <f t="shared" si="1"/>
        <v>0.66</v>
      </c>
      <c r="I39" s="3">
        <v>59</v>
      </c>
      <c r="J39">
        <v>100</v>
      </c>
      <c r="M39" t="s">
        <v>40</v>
      </c>
    </row>
    <row r="40" spans="1:13" x14ac:dyDescent="0.15">
      <c r="A40">
        <v>39</v>
      </c>
      <c r="B40" t="s">
        <v>14</v>
      </c>
      <c r="C40" t="s">
        <v>13</v>
      </c>
      <c r="D40" t="s">
        <v>7</v>
      </c>
      <c r="E40" s="5">
        <v>13.8</v>
      </c>
      <c r="F40">
        <v>66</v>
      </c>
      <c r="G40">
        <v>1</v>
      </c>
      <c r="H40">
        <f t="shared" si="1"/>
        <v>0.66</v>
      </c>
      <c r="I40" s="3">
        <v>99</v>
      </c>
      <c r="J40">
        <v>100</v>
      </c>
      <c r="M40" t="s">
        <v>40</v>
      </c>
    </row>
    <row r="41" spans="1:13" x14ac:dyDescent="0.15">
      <c r="A41">
        <v>40</v>
      </c>
      <c r="B41" t="s">
        <v>6</v>
      </c>
      <c r="C41" t="s">
        <v>79</v>
      </c>
      <c r="D41" t="s">
        <v>7</v>
      </c>
      <c r="E41" s="5">
        <v>10.1</v>
      </c>
      <c r="F41">
        <v>66</v>
      </c>
      <c r="G41">
        <v>1</v>
      </c>
      <c r="H41">
        <f t="shared" si="1"/>
        <v>0.66</v>
      </c>
      <c r="I41" s="3">
        <v>89</v>
      </c>
      <c r="J41">
        <v>76</v>
      </c>
      <c r="M41" t="s">
        <v>40</v>
      </c>
    </row>
    <row r="42" spans="1:13" x14ac:dyDescent="0.15">
      <c r="A42">
        <v>41</v>
      </c>
      <c r="B42" t="s">
        <v>56</v>
      </c>
      <c r="C42" t="s">
        <v>57</v>
      </c>
      <c r="D42" t="s">
        <v>7</v>
      </c>
      <c r="E42" s="5">
        <v>17.12</v>
      </c>
      <c r="F42">
        <v>37</v>
      </c>
      <c r="G42">
        <v>1</v>
      </c>
      <c r="H42">
        <f t="shared" si="1"/>
        <v>0.37</v>
      </c>
      <c r="I42" s="3">
        <v>200</v>
      </c>
      <c r="J42">
        <v>78</v>
      </c>
      <c r="M42" t="s">
        <v>58</v>
      </c>
    </row>
    <row r="43" spans="1:13" x14ac:dyDescent="0.15">
      <c r="A43">
        <v>42</v>
      </c>
      <c r="B43" t="s">
        <v>128</v>
      </c>
      <c r="C43" t="s">
        <v>129</v>
      </c>
      <c r="D43" t="s">
        <v>7</v>
      </c>
      <c r="E43" s="5">
        <v>12</v>
      </c>
      <c r="F43">
        <v>75</v>
      </c>
      <c r="G43">
        <v>1</v>
      </c>
      <c r="H43">
        <f t="shared" si="1"/>
        <v>0.75</v>
      </c>
      <c r="I43" s="3">
        <v>100</v>
      </c>
      <c r="J43">
        <v>35</v>
      </c>
      <c r="M43" t="s">
        <v>80</v>
      </c>
    </row>
    <row r="44" spans="1:13" x14ac:dyDescent="0.15">
      <c r="A44">
        <v>43</v>
      </c>
      <c r="B44" t="s">
        <v>54</v>
      </c>
      <c r="C44" t="s">
        <v>81</v>
      </c>
      <c r="D44" t="s">
        <v>7</v>
      </c>
      <c r="E44" s="5">
        <v>11</v>
      </c>
      <c r="F44">
        <v>75</v>
      </c>
      <c r="G44">
        <v>1</v>
      </c>
      <c r="H44">
        <f t="shared" si="1"/>
        <v>0.75</v>
      </c>
      <c r="I44" s="3">
        <v>130</v>
      </c>
      <c r="J44">
        <v>99</v>
      </c>
      <c r="M44" t="s">
        <v>43</v>
      </c>
    </row>
    <row r="45" spans="1:13" x14ac:dyDescent="0.15">
      <c r="A45">
        <v>44</v>
      </c>
      <c r="B45" t="s">
        <v>31</v>
      </c>
      <c r="C45" t="s">
        <v>61</v>
      </c>
      <c r="D45" t="s">
        <v>7</v>
      </c>
      <c r="E45" s="5">
        <v>12</v>
      </c>
      <c r="F45">
        <v>75</v>
      </c>
      <c r="G45">
        <v>1</v>
      </c>
      <c r="H45">
        <f t="shared" si="1"/>
        <v>0.75</v>
      </c>
      <c r="I45" s="3">
        <v>150</v>
      </c>
      <c r="J45">
        <v>98</v>
      </c>
      <c r="M45" t="s">
        <v>31</v>
      </c>
    </row>
    <row r="46" spans="1:13" x14ac:dyDescent="0.15">
      <c r="A46">
        <v>45</v>
      </c>
      <c r="B46" t="s">
        <v>31</v>
      </c>
      <c r="C46" t="s">
        <v>50</v>
      </c>
      <c r="D46" t="s">
        <v>7</v>
      </c>
      <c r="E46" s="5">
        <v>9.5</v>
      </c>
      <c r="F46">
        <v>75</v>
      </c>
      <c r="G46">
        <v>1</v>
      </c>
      <c r="H46">
        <f t="shared" si="1"/>
        <v>0.75</v>
      </c>
      <c r="I46" s="3">
        <v>130</v>
      </c>
      <c r="J46">
        <v>95</v>
      </c>
      <c r="M46" t="s">
        <v>31</v>
      </c>
    </row>
    <row r="47" spans="1:13" x14ac:dyDescent="0.15">
      <c r="A47">
        <v>46</v>
      </c>
      <c r="B47" t="s">
        <v>116</v>
      </c>
      <c r="C47" t="s">
        <v>117</v>
      </c>
      <c r="D47" t="s">
        <v>118</v>
      </c>
      <c r="E47" s="5">
        <v>6</v>
      </c>
      <c r="F47">
        <v>50</v>
      </c>
      <c r="G47">
        <v>1</v>
      </c>
      <c r="H47">
        <f t="shared" si="1"/>
        <v>0.5</v>
      </c>
      <c r="I47" s="3">
        <v>75</v>
      </c>
      <c r="J47">
        <v>71</v>
      </c>
      <c r="M47" t="s">
        <v>40</v>
      </c>
    </row>
    <row r="48" spans="1:13" x14ac:dyDescent="0.15">
      <c r="A48">
        <v>47</v>
      </c>
      <c r="B48" t="s">
        <v>35</v>
      </c>
      <c r="C48" t="s">
        <v>53</v>
      </c>
      <c r="D48" t="s">
        <v>23</v>
      </c>
      <c r="E48" s="5">
        <v>5.2</v>
      </c>
      <c r="F48">
        <v>66</v>
      </c>
      <c r="G48">
        <v>1</v>
      </c>
      <c r="H48">
        <f t="shared" si="1"/>
        <v>0.66</v>
      </c>
      <c r="I48" s="3">
        <v>150</v>
      </c>
      <c r="J48">
        <v>98</v>
      </c>
      <c r="M48" t="s">
        <v>43</v>
      </c>
    </row>
    <row r="49" spans="1:13" x14ac:dyDescent="0.15">
      <c r="A49">
        <v>48</v>
      </c>
      <c r="B49" t="s">
        <v>114</v>
      </c>
      <c r="C49" t="s">
        <v>115</v>
      </c>
      <c r="D49" t="s">
        <v>23</v>
      </c>
      <c r="E49" s="5">
        <v>8.5</v>
      </c>
      <c r="F49">
        <v>75</v>
      </c>
      <c r="G49">
        <v>1</v>
      </c>
      <c r="H49">
        <f t="shared" si="1"/>
        <v>0.75</v>
      </c>
      <c r="I49" s="3">
        <v>199</v>
      </c>
      <c r="J49">
        <v>99</v>
      </c>
      <c r="M49" t="s">
        <v>40</v>
      </c>
    </row>
    <row r="50" spans="1:13" x14ac:dyDescent="0.15">
      <c r="A50">
        <v>49</v>
      </c>
      <c r="B50" t="s">
        <v>32</v>
      </c>
      <c r="C50" t="s">
        <v>63</v>
      </c>
      <c r="D50" t="s">
        <v>23</v>
      </c>
      <c r="E50" s="5">
        <v>8</v>
      </c>
      <c r="F50">
        <v>50</v>
      </c>
      <c r="G50">
        <v>1</v>
      </c>
      <c r="H50">
        <f t="shared" si="1"/>
        <v>0.5</v>
      </c>
      <c r="I50" s="3">
        <v>45</v>
      </c>
      <c r="J50">
        <v>86</v>
      </c>
      <c r="M50" t="s">
        <v>42</v>
      </c>
    </row>
    <row r="51" spans="1:13" x14ac:dyDescent="0.15">
      <c r="A51">
        <v>50</v>
      </c>
      <c r="B51" t="s">
        <v>48</v>
      </c>
      <c r="C51" t="s">
        <v>49</v>
      </c>
      <c r="D51" t="s">
        <v>23</v>
      </c>
      <c r="E51" s="5">
        <v>9.8000000000000007</v>
      </c>
      <c r="F51">
        <v>75</v>
      </c>
      <c r="G51">
        <v>1</v>
      </c>
      <c r="H51">
        <f t="shared" si="1"/>
        <v>0.75</v>
      </c>
      <c r="I51" s="3">
        <v>98</v>
      </c>
      <c r="J51">
        <v>96</v>
      </c>
      <c r="M51" t="s">
        <v>42</v>
      </c>
    </row>
    <row r="52" spans="1:13" x14ac:dyDescent="0.15">
      <c r="A52">
        <v>51</v>
      </c>
      <c r="B52" t="s">
        <v>9</v>
      </c>
      <c r="C52" t="s">
        <v>25</v>
      </c>
      <c r="D52" t="s">
        <v>23</v>
      </c>
      <c r="E52" s="5">
        <v>8.1999999999999993</v>
      </c>
      <c r="F52">
        <v>66</v>
      </c>
      <c r="G52">
        <v>1</v>
      </c>
      <c r="H52">
        <f t="shared" si="1"/>
        <v>0.66</v>
      </c>
      <c r="I52" s="3">
        <v>69</v>
      </c>
      <c r="J52">
        <v>84</v>
      </c>
      <c r="M52" t="s">
        <v>40</v>
      </c>
    </row>
    <row r="53" spans="1:13" x14ac:dyDescent="0.15">
      <c r="A53">
        <v>52</v>
      </c>
      <c r="B53" t="s">
        <v>56</v>
      </c>
      <c r="C53" t="s">
        <v>82</v>
      </c>
      <c r="D53" t="s">
        <v>23</v>
      </c>
      <c r="E53" s="5">
        <v>9</v>
      </c>
      <c r="F53">
        <v>75</v>
      </c>
      <c r="G53">
        <v>1</v>
      </c>
      <c r="H53">
        <f t="shared" si="1"/>
        <v>0.75</v>
      </c>
      <c r="I53" s="3">
        <v>197</v>
      </c>
      <c r="J53">
        <v>90</v>
      </c>
      <c r="M53" t="s">
        <v>85</v>
      </c>
    </row>
    <row r="54" spans="1:13" x14ac:dyDescent="0.15">
      <c r="A54">
        <v>53</v>
      </c>
      <c r="B54" t="s">
        <v>29</v>
      </c>
      <c r="C54" t="s">
        <v>30</v>
      </c>
      <c r="D54" t="s">
        <v>23</v>
      </c>
      <c r="E54" s="5">
        <v>5</v>
      </c>
      <c r="F54">
        <v>75</v>
      </c>
      <c r="G54">
        <v>1</v>
      </c>
      <c r="H54">
        <f t="shared" si="1"/>
        <v>0.75</v>
      </c>
      <c r="I54" s="3">
        <v>99</v>
      </c>
      <c r="J54">
        <v>76</v>
      </c>
      <c r="M54" t="s">
        <v>43</v>
      </c>
    </row>
    <row r="55" spans="1:13" x14ac:dyDescent="0.15">
      <c r="A55">
        <v>54</v>
      </c>
      <c r="B55" t="s">
        <v>0</v>
      </c>
      <c r="C55" t="s">
        <v>71</v>
      </c>
      <c r="D55" t="s">
        <v>78</v>
      </c>
      <c r="E55" s="5">
        <v>7</v>
      </c>
      <c r="F55">
        <v>50</v>
      </c>
      <c r="G55">
        <v>1</v>
      </c>
      <c r="H55">
        <f t="shared" si="1"/>
        <v>0.5</v>
      </c>
      <c r="I55" s="3">
        <v>40</v>
      </c>
      <c r="J55">
        <v>93</v>
      </c>
      <c r="M55" t="s">
        <v>40</v>
      </c>
    </row>
    <row r="58" spans="1:13" x14ac:dyDescent="0.15">
      <c r="B58" t="s">
        <v>123</v>
      </c>
      <c r="D58" s="8"/>
      <c r="G58" s="7">
        <f>SUBTOTAL(9,G2:G55)</f>
        <v>61</v>
      </c>
      <c r="H58" s="5">
        <f>SUBTOTAL(9,H2:H55)</f>
        <v>31.990000000000002</v>
      </c>
      <c r="I58" s="5">
        <f>SUBTOTAL(9,I2:I55)</f>
        <v>5260</v>
      </c>
    </row>
    <row r="60" spans="1:13" x14ac:dyDescent="0.15">
      <c r="B60" t="s">
        <v>124</v>
      </c>
      <c r="E60" s="5">
        <f>SUBTOTAL(1,E2:E55)</f>
        <v>9.6003846153846144</v>
      </c>
      <c r="H60" s="6">
        <f>H58/7</f>
        <v>4.57</v>
      </c>
      <c r="I60" s="5">
        <f>SUBTOTAL(1,I2:I55)</f>
        <v>101.15384615384616</v>
      </c>
      <c r="J60" s="5">
        <f>SUBTOTAL(1,J2:J55)</f>
        <v>87.86</v>
      </c>
    </row>
  </sheetData>
  <autoFilter ref="B1:M55"/>
  <sortState ref="A2:M50">
    <sortCondition ref="K2:K50"/>
    <sortCondition ref="D2:D50"/>
    <sortCondition ref="B2:B50"/>
    <sortCondition ref="C2:C50"/>
  </sortState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C1" workbookViewId="0">
      <selection activeCell="M22" sqref="M22"/>
    </sheetView>
  </sheetViews>
  <sheetFormatPr baseColWidth="10" defaultColWidth="8.83203125" defaultRowHeight="12" x14ac:dyDescent="0.15"/>
  <cols>
    <col min="1" max="1" width="3.33203125" bestFit="1" customWidth="1"/>
    <col min="2" max="2" width="20.5" bestFit="1" customWidth="1"/>
    <col min="3" max="3" width="42.83203125" bestFit="1" customWidth="1"/>
    <col min="4" max="4" width="17.83203125" bestFit="1" customWidth="1"/>
    <col min="5" max="5" width="6.5" style="5" customWidth="1"/>
    <col min="6" max="6" width="4.83203125" bestFit="1" customWidth="1"/>
    <col min="7" max="7" width="7.1640625" customWidth="1"/>
    <col min="8" max="8" width="7.33203125" customWidth="1"/>
    <col min="9" max="9" width="9.1640625" style="3" customWidth="1"/>
    <col min="11" max="11" width="10.6640625" bestFit="1" customWidth="1"/>
    <col min="12" max="12" width="12.33203125" bestFit="1" customWidth="1"/>
    <col min="13" max="13" width="15" customWidth="1"/>
    <col min="21" max="21" width="12" bestFit="1" customWidth="1"/>
  </cols>
  <sheetData>
    <row r="1" spans="1:21" s="1" customFormat="1" x14ac:dyDescent="0.15">
      <c r="A1" s="1" t="s">
        <v>126</v>
      </c>
      <c r="B1" s="1" t="s">
        <v>4</v>
      </c>
      <c r="C1" s="1" t="s">
        <v>5</v>
      </c>
      <c r="D1" s="1" t="s">
        <v>3</v>
      </c>
      <c r="E1" s="4" t="s">
        <v>21</v>
      </c>
      <c r="F1" s="1" t="s">
        <v>1</v>
      </c>
      <c r="G1" s="1" t="s">
        <v>2</v>
      </c>
      <c r="H1" s="1" t="s">
        <v>47</v>
      </c>
      <c r="I1" s="2" t="s">
        <v>8</v>
      </c>
      <c r="J1" s="1" t="s">
        <v>20</v>
      </c>
      <c r="K1" s="1" t="s">
        <v>84</v>
      </c>
      <c r="L1" s="1" t="s">
        <v>86</v>
      </c>
      <c r="M1" s="1" t="s">
        <v>143</v>
      </c>
      <c r="N1" s="1" t="s">
        <v>144</v>
      </c>
      <c r="O1" s="1" t="s">
        <v>145</v>
      </c>
      <c r="P1" s="1" t="s">
        <v>146</v>
      </c>
      <c r="Q1" s="1" t="s">
        <v>147</v>
      </c>
      <c r="R1" s="1" t="s">
        <v>148</v>
      </c>
      <c r="S1" s="1" t="s">
        <v>149</v>
      </c>
      <c r="T1" s="1" t="s">
        <v>150</v>
      </c>
    </row>
    <row r="2" spans="1:21" x14ac:dyDescent="0.15">
      <c r="A2">
        <v>1</v>
      </c>
      <c r="B2" t="s">
        <v>36</v>
      </c>
      <c r="C2" t="s">
        <v>37</v>
      </c>
      <c r="D2" t="s">
        <v>38</v>
      </c>
      <c r="E2" s="5">
        <v>9.1999999999999993</v>
      </c>
      <c r="F2">
        <v>33</v>
      </c>
      <c r="G2">
        <v>2</v>
      </c>
      <c r="H2">
        <f t="shared" ref="H2:H29" si="0">G2*F2/100</f>
        <v>0.66</v>
      </c>
      <c r="I2" s="3">
        <v>35</v>
      </c>
      <c r="J2">
        <v>97</v>
      </c>
      <c r="K2">
        <v>1</v>
      </c>
      <c r="L2" t="s">
        <v>87</v>
      </c>
      <c r="M2" t="s">
        <v>39</v>
      </c>
      <c r="N2">
        <v>8</v>
      </c>
      <c r="O2">
        <v>7</v>
      </c>
      <c r="P2">
        <v>7</v>
      </c>
      <c r="Q2">
        <v>8</v>
      </c>
      <c r="R2">
        <v>7</v>
      </c>
      <c r="S2">
        <v>7</v>
      </c>
      <c r="T2">
        <v>7</v>
      </c>
      <c r="U2" s="9">
        <f>SUBTOTAL(1,N2:T2)</f>
        <v>7.2857142857142856</v>
      </c>
    </row>
    <row r="3" spans="1:21" x14ac:dyDescent="0.15">
      <c r="A3">
        <v>2</v>
      </c>
      <c r="B3" t="s">
        <v>36</v>
      </c>
      <c r="C3" t="s">
        <v>46</v>
      </c>
      <c r="D3" t="s">
        <v>45</v>
      </c>
      <c r="E3" s="5">
        <v>9.8000000000000007</v>
      </c>
      <c r="F3">
        <v>33</v>
      </c>
      <c r="G3">
        <v>2</v>
      </c>
      <c r="H3">
        <f t="shared" si="0"/>
        <v>0.66</v>
      </c>
      <c r="I3" s="3">
        <v>35</v>
      </c>
      <c r="J3">
        <v>91</v>
      </c>
      <c r="K3">
        <v>1</v>
      </c>
      <c r="L3" t="s">
        <v>87</v>
      </c>
      <c r="M3" t="s">
        <v>39</v>
      </c>
      <c r="N3">
        <v>7</v>
      </c>
      <c r="O3">
        <v>7</v>
      </c>
      <c r="P3">
        <v>8</v>
      </c>
      <c r="Q3">
        <v>7</v>
      </c>
      <c r="R3">
        <v>5</v>
      </c>
      <c r="S3">
        <v>8</v>
      </c>
      <c r="T3">
        <v>8</v>
      </c>
      <c r="U3" s="9">
        <f>SUBTOTAL(1,N3:T3)</f>
        <v>7.1428571428571432</v>
      </c>
    </row>
    <row r="4" spans="1:21" x14ac:dyDescent="0.15">
      <c r="A4">
        <v>3</v>
      </c>
      <c r="B4" t="s">
        <v>36</v>
      </c>
      <c r="C4" t="s">
        <v>44</v>
      </c>
      <c r="D4" t="s">
        <v>45</v>
      </c>
      <c r="E4" s="5">
        <v>9</v>
      </c>
      <c r="F4">
        <v>33</v>
      </c>
      <c r="G4">
        <v>2</v>
      </c>
      <c r="H4">
        <f t="shared" si="0"/>
        <v>0.66</v>
      </c>
      <c r="I4" s="3">
        <v>35</v>
      </c>
      <c r="J4">
        <v>93</v>
      </c>
      <c r="K4">
        <v>1</v>
      </c>
      <c r="L4" t="s">
        <v>87</v>
      </c>
      <c r="M4" t="s">
        <v>39</v>
      </c>
      <c r="N4">
        <v>8</v>
      </c>
      <c r="O4">
        <v>5</v>
      </c>
      <c r="P4">
        <v>7</v>
      </c>
      <c r="Q4">
        <v>9</v>
      </c>
      <c r="R4">
        <v>6</v>
      </c>
      <c r="S4">
        <v>7</v>
      </c>
      <c r="T4">
        <v>8</v>
      </c>
      <c r="U4" s="9">
        <f>SUBTOTAL(1,N4:T4)</f>
        <v>7.1428571428571432</v>
      </c>
    </row>
    <row r="5" spans="1:21" x14ac:dyDescent="0.15">
      <c r="A5">
        <v>9</v>
      </c>
      <c r="B5" t="s">
        <v>66</v>
      </c>
      <c r="C5" t="s">
        <v>64</v>
      </c>
      <c r="D5" t="s">
        <v>62</v>
      </c>
      <c r="E5" s="5">
        <v>8.5</v>
      </c>
      <c r="F5">
        <v>33</v>
      </c>
      <c r="G5">
        <v>2</v>
      </c>
      <c r="H5">
        <f t="shared" si="0"/>
        <v>0.66</v>
      </c>
      <c r="I5" s="3">
        <v>80</v>
      </c>
      <c r="J5">
        <v>91</v>
      </c>
      <c r="K5">
        <v>3</v>
      </c>
      <c r="L5" t="s">
        <v>109</v>
      </c>
      <c r="M5" t="s">
        <v>65</v>
      </c>
      <c r="N5">
        <v>5</v>
      </c>
      <c r="O5">
        <v>5</v>
      </c>
      <c r="P5">
        <v>5</v>
      </c>
      <c r="Q5">
        <v>6</v>
      </c>
      <c r="R5">
        <v>5</v>
      </c>
      <c r="S5">
        <v>5</v>
      </c>
      <c r="T5">
        <v>6</v>
      </c>
      <c r="U5" s="9">
        <f>SUBTOTAL(1,N5:T5)</f>
        <v>5.2857142857142856</v>
      </c>
    </row>
    <row r="6" spans="1:21" x14ac:dyDescent="0.15">
      <c r="A6">
        <v>10</v>
      </c>
      <c r="B6" t="s">
        <v>66</v>
      </c>
      <c r="C6" t="s">
        <v>67</v>
      </c>
      <c r="D6" t="s">
        <v>68</v>
      </c>
      <c r="E6" s="5">
        <v>8</v>
      </c>
      <c r="F6">
        <v>33</v>
      </c>
      <c r="G6">
        <v>2</v>
      </c>
      <c r="H6">
        <f t="shared" si="0"/>
        <v>0.66</v>
      </c>
      <c r="I6" s="3">
        <v>80</v>
      </c>
      <c r="J6">
        <v>38</v>
      </c>
      <c r="K6">
        <v>3</v>
      </c>
      <c r="L6" t="s">
        <v>109</v>
      </c>
      <c r="M6" t="s">
        <v>65</v>
      </c>
      <c r="N6">
        <v>4</v>
      </c>
      <c r="O6">
        <v>6</v>
      </c>
      <c r="P6">
        <v>6</v>
      </c>
      <c r="Q6">
        <v>7</v>
      </c>
      <c r="R6">
        <v>4</v>
      </c>
      <c r="S6">
        <v>7</v>
      </c>
      <c r="T6">
        <v>7</v>
      </c>
      <c r="U6" s="9">
        <f>SUBTOTAL(1,N6:T6)</f>
        <v>5.8571428571428568</v>
      </c>
    </row>
    <row r="7" spans="1:21" x14ac:dyDescent="0.15">
      <c r="A7">
        <v>12</v>
      </c>
      <c r="B7" t="s">
        <v>88</v>
      </c>
      <c r="C7" t="s">
        <v>89</v>
      </c>
      <c r="D7" t="s">
        <v>34</v>
      </c>
      <c r="E7" s="5">
        <v>10.199999999999999</v>
      </c>
      <c r="F7">
        <v>37.5</v>
      </c>
      <c r="G7">
        <v>1</v>
      </c>
      <c r="H7">
        <f t="shared" si="0"/>
        <v>0.375</v>
      </c>
      <c r="I7" s="3">
        <v>70</v>
      </c>
      <c r="J7">
        <v>91</v>
      </c>
      <c r="K7">
        <v>4</v>
      </c>
      <c r="L7" t="s">
        <v>91</v>
      </c>
      <c r="M7" t="s">
        <v>93</v>
      </c>
      <c r="N7">
        <v>8</v>
      </c>
      <c r="O7">
        <v>4</v>
      </c>
      <c r="P7">
        <v>3</v>
      </c>
      <c r="Q7">
        <v>4</v>
      </c>
      <c r="R7">
        <v>3</v>
      </c>
      <c r="S7">
        <v>3</v>
      </c>
      <c r="T7">
        <v>8</v>
      </c>
      <c r="U7" s="9">
        <f>SUBTOTAL(1,N7:T7)</f>
        <v>4.7142857142857144</v>
      </c>
    </row>
    <row r="8" spans="1:21" x14ac:dyDescent="0.15">
      <c r="A8">
        <v>13</v>
      </c>
      <c r="B8" t="s">
        <v>88</v>
      </c>
      <c r="C8" t="s">
        <v>92</v>
      </c>
      <c r="D8" t="s">
        <v>26</v>
      </c>
      <c r="E8" s="5">
        <v>11.5</v>
      </c>
      <c r="F8">
        <v>37.5</v>
      </c>
      <c r="G8">
        <v>1</v>
      </c>
      <c r="H8">
        <f t="shared" si="0"/>
        <v>0.375</v>
      </c>
      <c r="I8" s="3">
        <v>70</v>
      </c>
      <c r="J8">
        <v>98</v>
      </c>
      <c r="K8">
        <v>4</v>
      </c>
      <c r="L8" t="s">
        <v>91</v>
      </c>
      <c r="M8" t="s">
        <v>93</v>
      </c>
      <c r="N8">
        <v>8</v>
      </c>
      <c r="O8">
        <v>5</v>
      </c>
      <c r="P8">
        <v>5</v>
      </c>
      <c r="Q8">
        <v>6</v>
      </c>
      <c r="R8">
        <v>5</v>
      </c>
      <c r="S8">
        <v>6</v>
      </c>
      <c r="T8">
        <v>10</v>
      </c>
      <c r="U8" s="9">
        <f>SUBTOTAL(1,N8:T8)</f>
        <v>6.4285714285714288</v>
      </c>
    </row>
    <row r="9" spans="1:21" x14ac:dyDescent="0.15">
      <c r="A9">
        <v>14</v>
      </c>
      <c r="B9" t="s">
        <v>88</v>
      </c>
      <c r="C9" t="s">
        <v>90</v>
      </c>
      <c r="D9" t="s">
        <v>7</v>
      </c>
      <c r="E9" s="5">
        <v>12.5</v>
      </c>
      <c r="F9">
        <v>37.5</v>
      </c>
      <c r="G9">
        <v>1</v>
      </c>
      <c r="H9">
        <f t="shared" si="0"/>
        <v>0.375</v>
      </c>
      <c r="I9" s="3">
        <v>70</v>
      </c>
      <c r="J9">
        <v>91</v>
      </c>
      <c r="K9">
        <v>4</v>
      </c>
      <c r="L9" t="s">
        <v>91</v>
      </c>
      <c r="M9" t="s">
        <v>93</v>
      </c>
      <c r="N9">
        <v>9</v>
      </c>
      <c r="O9">
        <v>5</v>
      </c>
      <c r="P9">
        <v>7</v>
      </c>
      <c r="Q9">
        <v>7</v>
      </c>
      <c r="R9">
        <v>7</v>
      </c>
      <c r="S9">
        <v>8</v>
      </c>
      <c r="T9">
        <v>10</v>
      </c>
      <c r="U9" s="9">
        <f>SUBTOTAL(1,N9:T9)</f>
        <v>7.5714285714285712</v>
      </c>
    </row>
    <row r="10" spans="1:21" x14ac:dyDescent="0.15">
      <c r="A10">
        <v>15</v>
      </c>
      <c r="B10" t="s">
        <v>75</v>
      </c>
      <c r="C10" t="s">
        <v>152</v>
      </c>
      <c r="D10" t="s">
        <v>28</v>
      </c>
      <c r="E10" s="5">
        <v>7</v>
      </c>
      <c r="F10">
        <v>25</v>
      </c>
      <c r="G10">
        <v>4</v>
      </c>
      <c r="H10">
        <f t="shared" si="0"/>
        <v>1</v>
      </c>
      <c r="I10" s="3">
        <v>100</v>
      </c>
      <c r="J10">
        <v>93</v>
      </c>
      <c r="K10">
        <v>5</v>
      </c>
      <c r="L10" t="s">
        <v>127</v>
      </c>
      <c r="M10" t="s">
        <v>40</v>
      </c>
      <c r="N10">
        <v>8</v>
      </c>
      <c r="O10">
        <v>9</v>
      </c>
      <c r="P10">
        <v>9</v>
      </c>
      <c r="Q10">
        <v>8</v>
      </c>
      <c r="R10">
        <v>9</v>
      </c>
      <c r="S10">
        <v>9</v>
      </c>
      <c r="T10">
        <v>10</v>
      </c>
      <c r="U10" s="9">
        <f>SUBTOTAL(1,N10:T10)</f>
        <v>8.8571428571428577</v>
      </c>
    </row>
    <row r="11" spans="1:21" x14ac:dyDescent="0.15">
      <c r="A11">
        <v>15</v>
      </c>
      <c r="B11" t="s">
        <v>75</v>
      </c>
      <c r="C11" t="s">
        <v>151</v>
      </c>
      <c r="D11" t="s">
        <v>28</v>
      </c>
      <c r="E11" s="5">
        <v>7</v>
      </c>
      <c r="F11">
        <v>25</v>
      </c>
      <c r="G11">
        <v>4</v>
      </c>
      <c r="H11">
        <f t="shared" ref="H11:H12" si="1">G11*F11/100</f>
        <v>1</v>
      </c>
      <c r="I11" s="3">
        <v>100</v>
      </c>
      <c r="J11">
        <v>93</v>
      </c>
      <c r="K11">
        <v>5</v>
      </c>
      <c r="L11" t="s">
        <v>127</v>
      </c>
      <c r="M11" t="s">
        <v>40</v>
      </c>
      <c r="N11">
        <v>8</v>
      </c>
      <c r="O11">
        <v>8</v>
      </c>
      <c r="P11">
        <v>8</v>
      </c>
      <c r="Q11">
        <v>8</v>
      </c>
      <c r="R11">
        <v>9</v>
      </c>
      <c r="S11">
        <v>8</v>
      </c>
      <c r="T11">
        <v>9</v>
      </c>
      <c r="U11" s="9">
        <f>SUBTOTAL(1,N11:T11)</f>
        <v>8.2857142857142865</v>
      </c>
    </row>
    <row r="12" spans="1:21" x14ac:dyDescent="0.15">
      <c r="A12">
        <v>15</v>
      </c>
      <c r="B12" t="s">
        <v>75</v>
      </c>
      <c r="C12" t="s">
        <v>76</v>
      </c>
      <c r="D12" t="s">
        <v>28</v>
      </c>
      <c r="E12" s="5">
        <v>7</v>
      </c>
      <c r="F12">
        <v>25</v>
      </c>
      <c r="G12">
        <v>4</v>
      </c>
      <c r="H12">
        <f t="shared" si="1"/>
        <v>1</v>
      </c>
      <c r="I12" s="3">
        <v>100</v>
      </c>
      <c r="J12">
        <v>93</v>
      </c>
      <c r="K12">
        <v>5</v>
      </c>
      <c r="L12" t="s">
        <v>127</v>
      </c>
      <c r="M12" t="s">
        <v>40</v>
      </c>
      <c r="N12">
        <v>7</v>
      </c>
      <c r="O12">
        <v>9</v>
      </c>
      <c r="P12">
        <v>9</v>
      </c>
      <c r="Q12">
        <v>8</v>
      </c>
      <c r="R12">
        <v>8</v>
      </c>
      <c r="S12">
        <v>9</v>
      </c>
      <c r="T12">
        <v>8</v>
      </c>
      <c r="U12" s="9">
        <f>SUBTOTAL(1,N12:T12)</f>
        <v>8.2857142857142865</v>
      </c>
    </row>
    <row r="13" spans="1:21" x14ac:dyDescent="0.15">
      <c r="A13">
        <v>17</v>
      </c>
      <c r="B13" t="s">
        <v>11</v>
      </c>
      <c r="C13" t="s">
        <v>19</v>
      </c>
      <c r="D13" t="s">
        <v>27</v>
      </c>
      <c r="E13" s="5">
        <v>12</v>
      </c>
      <c r="F13">
        <v>66</v>
      </c>
      <c r="G13">
        <v>1</v>
      </c>
      <c r="H13">
        <f t="shared" si="0"/>
        <v>0.66</v>
      </c>
      <c r="I13" s="3">
        <v>99</v>
      </c>
      <c r="J13">
        <v>99</v>
      </c>
      <c r="K13">
        <v>6</v>
      </c>
      <c r="L13" t="s">
        <v>27</v>
      </c>
      <c r="M13" t="s">
        <v>40</v>
      </c>
      <c r="N13">
        <v>7</v>
      </c>
      <c r="O13">
        <v>8</v>
      </c>
      <c r="P13">
        <v>9</v>
      </c>
      <c r="Q13">
        <v>10</v>
      </c>
      <c r="R13">
        <v>10</v>
      </c>
      <c r="S13">
        <v>7</v>
      </c>
      <c r="T13">
        <v>10</v>
      </c>
      <c r="U13" s="9">
        <f>SUBTOTAL(1,N13:T13)</f>
        <v>8.7142857142857135</v>
      </c>
    </row>
    <row r="14" spans="1:21" x14ac:dyDescent="0.15">
      <c r="A14">
        <v>19</v>
      </c>
      <c r="B14" t="s">
        <v>98</v>
      </c>
      <c r="C14" t="s">
        <v>99</v>
      </c>
      <c r="D14" t="s">
        <v>27</v>
      </c>
      <c r="E14" s="5">
        <v>11.1</v>
      </c>
      <c r="F14">
        <v>66</v>
      </c>
      <c r="G14">
        <v>1</v>
      </c>
      <c r="H14">
        <f t="shared" si="0"/>
        <v>0.66</v>
      </c>
      <c r="I14" s="3">
        <v>120</v>
      </c>
      <c r="J14">
        <v>97</v>
      </c>
      <c r="K14">
        <v>6</v>
      </c>
      <c r="L14" t="s">
        <v>27</v>
      </c>
      <c r="M14" t="s">
        <v>100</v>
      </c>
      <c r="N14">
        <v>8</v>
      </c>
      <c r="O14">
        <v>8</v>
      </c>
      <c r="P14">
        <v>8</v>
      </c>
      <c r="Q14">
        <v>10</v>
      </c>
      <c r="R14">
        <v>8</v>
      </c>
      <c r="S14">
        <v>8</v>
      </c>
      <c r="T14">
        <v>8</v>
      </c>
      <c r="U14" s="9">
        <f>SUBTOTAL(1,N14:T14)</f>
        <v>8.2857142857142865</v>
      </c>
    </row>
    <row r="15" spans="1:21" x14ac:dyDescent="0.15">
      <c r="A15">
        <v>20</v>
      </c>
      <c r="B15" t="s">
        <v>73</v>
      </c>
      <c r="C15" t="s">
        <v>74</v>
      </c>
      <c r="D15" t="s">
        <v>83</v>
      </c>
      <c r="E15" s="5">
        <v>5.5</v>
      </c>
      <c r="F15">
        <v>50</v>
      </c>
      <c r="G15">
        <v>1</v>
      </c>
      <c r="H15">
        <f t="shared" si="0"/>
        <v>0.5</v>
      </c>
      <c r="I15" s="3">
        <v>65</v>
      </c>
      <c r="J15">
        <v>72</v>
      </c>
      <c r="K15">
        <v>7</v>
      </c>
      <c r="L15" t="s">
        <v>122</v>
      </c>
      <c r="M15" t="s">
        <v>40</v>
      </c>
      <c r="N15">
        <v>7</v>
      </c>
      <c r="O15">
        <v>5</v>
      </c>
      <c r="P15">
        <v>4</v>
      </c>
      <c r="Q15">
        <v>4</v>
      </c>
      <c r="R15">
        <v>4</v>
      </c>
      <c r="S15">
        <v>5</v>
      </c>
      <c r="T15">
        <v>7</v>
      </c>
      <c r="U15" s="9">
        <f>SUBTOTAL(1,N15:T15)</f>
        <v>5.1428571428571432</v>
      </c>
    </row>
    <row r="16" spans="1:21" x14ac:dyDescent="0.15">
      <c r="A16">
        <v>21</v>
      </c>
      <c r="B16" t="s">
        <v>55</v>
      </c>
      <c r="C16" t="s">
        <v>59</v>
      </c>
      <c r="D16" t="s">
        <v>60</v>
      </c>
      <c r="E16" s="5">
        <v>12</v>
      </c>
      <c r="F16">
        <v>75</v>
      </c>
      <c r="G16">
        <v>1</v>
      </c>
      <c r="H16">
        <f t="shared" si="0"/>
        <v>0.75</v>
      </c>
      <c r="I16" s="3">
        <v>100</v>
      </c>
      <c r="J16">
        <v>79</v>
      </c>
      <c r="K16">
        <v>7</v>
      </c>
      <c r="L16" t="s">
        <v>122</v>
      </c>
      <c r="M16" t="s">
        <v>80</v>
      </c>
      <c r="N16">
        <v>8</v>
      </c>
      <c r="O16">
        <v>5</v>
      </c>
      <c r="P16">
        <v>7</v>
      </c>
      <c r="Q16">
        <v>7</v>
      </c>
      <c r="R16">
        <v>7</v>
      </c>
      <c r="S16">
        <v>7</v>
      </c>
      <c r="T16">
        <v>8</v>
      </c>
      <c r="U16" s="9">
        <f>SUBTOTAL(1,N16:T16)</f>
        <v>7</v>
      </c>
    </row>
    <row r="17" spans="1:21" x14ac:dyDescent="0.15">
      <c r="A17">
        <v>22</v>
      </c>
      <c r="B17" t="s">
        <v>32</v>
      </c>
      <c r="C17" t="s">
        <v>33</v>
      </c>
      <c r="D17" t="s">
        <v>34</v>
      </c>
      <c r="E17" s="5">
        <v>10</v>
      </c>
      <c r="F17">
        <v>50</v>
      </c>
      <c r="G17">
        <v>1</v>
      </c>
      <c r="H17">
        <f t="shared" si="0"/>
        <v>0.5</v>
      </c>
      <c r="I17" s="3">
        <v>59</v>
      </c>
      <c r="J17">
        <v>94</v>
      </c>
      <c r="L17" t="s">
        <v>141</v>
      </c>
      <c r="M17" t="s">
        <v>42</v>
      </c>
      <c r="N17">
        <v>7</v>
      </c>
      <c r="O17">
        <v>6</v>
      </c>
      <c r="P17">
        <v>7</v>
      </c>
      <c r="Q17">
        <v>7</v>
      </c>
      <c r="R17">
        <v>7</v>
      </c>
      <c r="S17">
        <v>7</v>
      </c>
      <c r="T17">
        <v>8</v>
      </c>
      <c r="U17" s="9">
        <f>SUBTOTAL(1,N17:T17)</f>
        <v>7</v>
      </c>
    </row>
    <row r="18" spans="1:21" x14ac:dyDescent="0.15">
      <c r="A18">
        <v>24</v>
      </c>
      <c r="B18" t="s">
        <v>101</v>
      </c>
      <c r="C18" t="s">
        <v>102</v>
      </c>
      <c r="D18" t="s">
        <v>62</v>
      </c>
      <c r="E18" s="5">
        <v>7.5</v>
      </c>
      <c r="F18">
        <v>75</v>
      </c>
      <c r="G18">
        <v>1</v>
      </c>
      <c r="H18">
        <f t="shared" si="0"/>
        <v>0.75</v>
      </c>
      <c r="I18" s="3">
        <v>180</v>
      </c>
      <c r="L18" t="s">
        <v>142</v>
      </c>
      <c r="M18" t="s">
        <v>125</v>
      </c>
      <c r="N18">
        <v>6</v>
      </c>
      <c r="O18">
        <v>7</v>
      </c>
      <c r="P18">
        <v>6</v>
      </c>
      <c r="Q18">
        <v>8</v>
      </c>
      <c r="R18">
        <v>5</v>
      </c>
      <c r="S18">
        <v>7</v>
      </c>
      <c r="T18">
        <v>7</v>
      </c>
      <c r="U18" s="9">
        <f>SUBTOTAL(1,N18:T18)</f>
        <v>6.5714285714285712</v>
      </c>
    </row>
    <row r="19" spans="1:21" x14ac:dyDescent="0.15">
      <c r="A19">
        <v>27</v>
      </c>
      <c r="B19" t="s">
        <v>119</v>
      </c>
      <c r="C19" t="s">
        <v>120</v>
      </c>
      <c r="D19" t="s">
        <v>121</v>
      </c>
      <c r="E19" s="5">
        <v>11.1</v>
      </c>
      <c r="F19">
        <v>33</v>
      </c>
      <c r="G19">
        <v>1</v>
      </c>
      <c r="H19">
        <f t="shared" si="0"/>
        <v>0.33</v>
      </c>
      <c r="I19" s="3">
        <v>72</v>
      </c>
      <c r="J19">
        <v>99</v>
      </c>
      <c r="L19" t="s">
        <v>142</v>
      </c>
      <c r="M19" t="s">
        <v>40</v>
      </c>
      <c r="N19">
        <v>9</v>
      </c>
      <c r="O19">
        <v>9</v>
      </c>
      <c r="P19">
        <v>9</v>
      </c>
      <c r="Q19">
        <v>8</v>
      </c>
      <c r="R19">
        <v>8</v>
      </c>
      <c r="S19">
        <v>8</v>
      </c>
      <c r="T19">
        <v>8</v>
      </c>
      <c r="U19" s="9">
        <f>SUBTOTAL(1,N19:T19)</f>
        <v>8.4285714285714288</v>
      </c>
    </row>
    <row r="20" spans="1:21" x14ac:dyDescent="0.15">
      <c r="A20">
        <v>28</v>
      </c>
      <c r="B20" t="s">
        <v>72</v>
      </c>
      <c r="C20" t="s">
        <v>77</v>
      </c>
      <c r="D20" t="s">
        <v>7</v>
      </c>
      <c r="E20" s="5">
        <v>12</v>
      </c>
      <c r="F20">
        <v>75</v>
      </c>
      <c r="G20">
        <v>1</v>
      </c>
      <c r="H20">
        <f t="shared" si="0"/>
        <v>0.75</v>
      </c>
      <c r="I20" s="3">
        <v>299</v>
      </c>
      <c r="J20">
        <v>99</v>
      </c>
      <c r="L20" t="s">
        <v>142</v>
      </c>
      <c r="M20" t="s">
        <v>40</v>
      </c>
      <c r="N20">
        <v>7</v>
      </c>
      <c r="O20">
        <v>7</v>
      </c>
      <c r="P20">
        <v>7</v>
      </c>
      <c r="Q20">
        <v>7</v>
      </c>
      <c r="R20">
        <v>7</v>
      </c>
      <c r="S20">
        <v>7</v>
      </c>
      <c r="T20">
        <v>10</v>
      </c>
      <c r="U20" s="9">
        <f>SUBTOTAL(1,N20:T20)</f>
        <v>7.4285714285714288</v>
      </c>
    </row>
    <row r="21" spans="1:21" x14ac:dyDescent="0.15">
      <c r="A21">
        <v>29</v>
      </c>
      <c r="B21" t="s">
        <v>52</v>
      </c>
      <c r="C21" t="s">
        <v>94</v>
      </c>
      <c r="D21" t="s">
        <v>7</v>
      </c>
      <c r="E21" s="5">
        <v>10.6</v>
      </c>
      <c r="F21">
        <v>66</v>
      </c>
      <c r="G21">
        <v>1</v>
      </c>
      <c r="H21">
        <f t="shared" si="0"/>
        <v>0.66</v>
      </c>
      <c r="I21" s="3">
        <v>120</v>
      </c>
      <c r="J21">
        <v>94</v>
      </c>
      <c r="L21" t="s">
        <v>142</v>
      </c>
      <c r="M21" t="s">
        <v>69</v>
      </c>
      <c r="N21">
        <v>8</v>
      </c>
      <c r="O21">
        <v>9</v>
      </c>
      <c r="Q21">
        <v>10</v>
      </c>
      <c r="R21">
        <v>9</v>
      </c>
      <c r="T21">
        <v>10</v>
      </c>
      <c r="U21" s="9">
        <f>SUBTOTAL(1,N21:T21)</f>
        <v>9.1999999999999993</v>
      </c>
    </row>
    <row r="22" spans="1:21" x14ac:dyDescent="0.15">
      <c r="A22">
        <v>30</v>
      </c>
      <c r="B22" t="s">
        <v>132</v>
      </c>
      <c r="C22" t="s">
        <v>133</v>
      </c>
      <c r="D22" t="s">
        <v>7</v>
      </c>
      <c r="E22" s="5">
        <v>10</v>
      </c>
      <c r="F22">
        <v>66</v>
      </c>
      <c r="G22">
        <v>1</v>
      </c>
      <c r="H22">
        <f t="shared" si="0"/>
        <v>0.66</v>
      </c>
      <c r="I22" s="3">
        <v>155</v>
      </c>
      <c r="J22">
        <v>99</v>
      </c>
      <c r="L22" t="s">
        <v>142</v>
      </c>
      <c r="M22" t="s">
        <v>85</v>
      </c>
      <c r="N22">
        <v>10</v>
      </c>
      <c r="O22">
        <v>10</v>
      </c>
      <c r="P22">
        <v>10</v>
      </c>
      <c r="Q22">
        <v>10</v>
      </c>
      <c r="R22">
        <v>10</v>
      </c>
      <c r="S22">
        <v>9</v>
      </c>
      <c r="T22">
        <v>10</v>
      </c>
      <c r="U22" s="9">
        <f>SUBTOTAL(1,N22:T22)</f>
        <v>9.8571428571428577</v>
      </c>
    </row>
    <row r="23" spans="1:21" x14ac:dyDescent="0.15">
      <c r="A23">
        <v>32</v>
      </c>
      <c r="B23" t="s">
        <v>0</v>
      </c>
      <c r="C23" t="s">
        <v>51</v>
      </c>
      <c r="D23" t="s">
        <v>7</v>
      </c>
      <c r="E23" s="5">
        <v>12</v>
      </c>
      <c r="F23">
        <v>66</v>
      </c>
      <c r="G23">
        <v>1</v>
      </c>
      <c r="H23">
        <f t="shared" si="0"/>
        <v>0.66</v>
      </c>
      <c r="I23" s="3">
        <v>120</v>
      </c>
      <c r="J23">
        <v>95</v>
      </c>
      <c r="L23" t="s">
        <v>142</v>
      </c>
      <c r="M23" t="s">
        <v>97</v>
      </c>
      <c r="N23">
        <v>9</v>
      </c>
      <c r="O23">
        <v>9</v>
      </c>
      <c r="P23">
        <v>8</v>
      </c>
      <c r="Q23">
        <v>8</v>
      </c>
      <c r="R23">
        <v>9</v>
      </c>
      <c r="S23">
        <v>8</v>
      </c>
      <c r="T23">
        <v>10</v>
      </c>
      <c r="U23" s="9">
        <f>SUBTOTAL(1,N23:T23)</f>
        <v>8.7142857142857135</v>
      </c>
    </row>
    <row r="24" spans="1:21" x14ac:dyDescent="0.15">
      <c r="A24">
        <v>33</v>
      </c>
      <c r="B24" t="s">
        <v>110</v>
      </c>
      <c r="C24" t="s">
        <v>111</v>
      </c>
      <c r="D24" t="s">
        <v>7</v>
      </c>
      <c r="E24" s="5">
        <v>11</v>
      </c>
      <c r="F24">
        <v>66</v>
      </c>
      <c r="G24">
        <v>1</v>
      </c>
      <c r="H24">
        <f t="shared" si="0"/>
        <v>0.66</v>
      </c>
      <c r="I24" s="3">
        <v>299</v>
      </c>
      <c r="J24">
        <v>99</v>
      </c>
      <c r="L24" t="s">
        <v>142</v>
      </c>
      <c r="M24" t="s">
        <v>40</v>
      </c>
      <c r="N24">
        <v>9</v>
      </c>
      <c r="O24">
        <v>10</v>
      </c>
      <c r="P24">
        <v>9</v>
      </c>
      <c r="Q24">
        <v>10</v>
      </c>
      <c r="R24">
        <v>9</v>
      </c>
      <c r="S24">
        <v>9</v>
      </c>
      <c r="T24">
        <v>10</v>
      </c>
      <c r="U24" s="9">
        <f>SUBTOTAL(1,N24:T24)</f>
        <v>9.4285714285714288</v>
      </c>
    </row>
    <row r="25" spans="1:21" x14ac:dyDescent="0.15">
      <c r="A25">
        <v>37</v>
      </c>
      <c r="B25" t="s">
        <v>12</v>
      </c>
      <c r="C25" t="s">
        <v>24</v>
      </c>
      <c r="D25" t="s">
        <v>7</v>
      </c>
      <c r="E25" s="5">
        <v>12</v>
      </c>
      <c r="F25">
        <v>66</v>
      </c>
      <c r="G25">
        <v>1</v>
      </c>
      <c r="H25">
        <f t="shared" si="0"/>
        <v>0.66</v>
      </c>
      <c r="I25" s="3">
        <v>99</v>
      </c>
      <c r="J25">
        <v>98</v>
      </c>
      <c r="L25" t="s">
        <v>142</v>
      </c>
      <c r="M25" t="s">
        <v>40</v>
      </c>
      <c r="N25">
        <v>8</v>
      </c>
      <c r="O25">
        <v>9</v>
      </c>
      <c r="P25">
        <v>8</v>
      </c>
      <c r="Q25">
        <v>9</v>
      </c>
      <c r="R25">
        <v>9</v>
      </c>
      <c r="S25">
        <v>8</v>
      </c>
      <c r="T25">
        <v>9</v>
      </c>
      <c r="U25" s="9">
        <f>SUBTOTAL(1,N25:T25)</f>
        <v>8.5714285714285712</v>
      </c>
    </row>
    <row r="26" spans="1:21" x14ac:dyDescent="0.15">
      <c r="A26">
        <v>44</v>
      </c>
      <c r="B26" t="s">
        <v>31</v>
      </c>
      <c r="C26" t="s">
        <v>61</v>
      </c>
      <c r="D26" t="s">
        <v>7</v>
      </c>
      <c r="E26" s="5">
        <v>12</v>
      </c>
      <c r="F26">
        <v>75</v>
      </c>
      <c r="G26">
        <v>1</v>
      </c>
      <c r="H26">
        <f t="shared" si="0"/>
        <v>0.75</v>
      </c>
      <c r="I26" s="3">
        <v>150</v>
      </c>
      <c r="J26">
        <v>98</v>
      </c>
      <c r="L26" t="s">
        <v>142</v>
      </c>
      <c r="M26" t="s">
        <v>31</v>
      </c>
      <c r="N26">
        <v>9</v>
      </c>
      <c r="O26">
        <v>10</v>
      </c>
      <c r="P26">
        <v>8</v>
      </c>
      <c r="Q26">
        <v>9</v>
      </c>
      <c r="R26">
        <v>9</v>
      </c>
      <c r="S26">
        <v>9</v>
      </c>
      <c r="T26">
        <v>10</v>
      </c>
      <c r="U26" s="9">
        <f>SUBTOTAL(1,N26:T26)</f>
        <v>9.1428571428571423</v>
      </c>
    </row>
    <row r="27" spans="1:21" x14ac:dyDescent="0.15">
      <c r="A27">
        <v>45</v>
      </c>
      <c r="B27" t="s">
        <v>31</v>
      </c>
      <c r="C27" t="s">
        <v>50</v>
      </c>
      <c r="D27" t="s">
        <v>7</v>
      </c>
      <c r="E27" s="5">
        <v>9.5</v>
      </c>
      <c r="F27">
        <v>75</v>
      </c>
      <c r="G27">
        <v>1</v>
      </c>
      <c r="H27">
        <f t="shared" si="0"/>
        <v>0.75</v>
      </c>
      <c r="I27" s="3">
        <v>130</v>
      </c>
      <c r="J27">
        <v>95</v>
      </c>
      <c r="L27" t="s">
        <v>142</v>
      </c>
      <c r="M27" t="s">
        <v>31</v>
      </c>
      <c r="N27">
        <v>9</v>
      </c>
      <c r="O27">
        <v>8</v>
      </c>
      <c r="P27">
        <v>9</v>
      </c>
      <c r="Q27">
        <v>9</v>
      </c>
      <c r="R27">
        <v>9</v>
      </c>
      <c r="S27">
        <v>8</v>
      </c>
      <c r="T27">
        <v>10</v>
      </c>
      <c r="U27" s="9">
        <f>SUBTOTAL(1,N27:T27)</f>
        <v>8.8571428571428577</v>
      </c>
    </row>
    <row r="28" spans="1:21" x14ac:dyDescent="0.15">
      <c r="A28">
        <v>48</v>
      </c>
      <c r="B28" t="s">
        <v>114</v>
      </c>
      <c r="C28" t="s">
        <v>115</v>
      </c>
      <c r="D28" t="s">
        <v>23</v>
      </c>
      <c r="E28" s="5">
        <v>8.5</v>
      </c>
      <c r="F28">
        <v>75</v>
      </c>
      <c r="G28">
        <v>1</v>
      </c>
      <c r="H28">
        <f t="shared" si="0"/>
        <v>0.75</v>
      </c>
      <c r="I28" s="3">
        <v>199</v>
      </c>
      <c r="J28">
        <v>99</v>
      </c>
      <c r="L28" t="s">
        <v>142</v>
      </c>
      <c r="M28" t="s">
        <v>40</v>
      </c>
      <c r="N28">
        <v>9</v>
      </c>
      <c r="O28">
        <v>10</v>
      </c>
      <c r="P28">
        <v>8</v>
      </c>
      <c r="Q28">
        <v>10</v>
      </c>
      <c r="R28">
        <v>8</v>
      </c>
      <c r="T28">
        <v>10</v>
      </c>
      <c r="U28" s="9">
        <f>SUBTOTAL(1,N28:T28)</f>
        <v>9.1666666666666661</v>
      </c>
    </row>
    <row r="29" spans="1:21" x14ac:dyDescent="0.15">
      <c r="A29">
        <v>51</v>
      </c>
      <c r="B29" t="s">
        <v>9</v>
      </c>
      <c r="C29" t="s">
        <v>25</v>
      </c>
      <c r="D29" t="s">
        <v>23</v>
      </c>
      <c r="E29" s="5">
        <v>8.1999999999999993</v>
      </c>
      <c r="F29">
        <v>66</v>
      </c>
      <c r="G29">
        <v>1</v>
      </c>
      <c r="H29">
        <f t="shared" si="0"/>
        <v>0.66</v>
      </c>
      <c r="I29" s="3">
        <v>69</v>
      </c>
      <c r="J29">
        <v>84</v>
      </c>
      <c r="L29" t="s">
        <v>142</v>
      </c>
      <c r="M29" t="s">
        <v>40</v>
      </c>
      <c r="N29">
        <v>8</v>
      </c>
      <c r="O29">
        <v>8</v>
      </c>
      <c r="P29">
        <v>8</v>
      </c>
      <c r="Q29">
        <v>7</v>
      </c>
      <c r="R29">
        <v>7</v>
      </c>
      <c r="S29">
        <v>7</v>
      </c>
      <c r="T29">
        <v>8</v>
      </c>
      <c r="U29" s="9">
        <f>SUBTOTAL(1,N29:T29)</f>
        <v>7.5714285714285712</v>
      </c>
    </row>
    <row r="32" spans="1:21" x14ac:dyDescent="0.15">
      <c r="B32" t="s">
        <v>123</v>
      </c>
      <c r="D32" s="8"/>
      <c r="G32" s="7">
        <f>SUBTOTAL(9,G2:G29)</f>
        <v>42</v>
      </c>
      <c r="H32" s="5">
        <f>SUBTOTAL(9,H2:H29)</f>
        <v>18.535</v>
      </c>
      <c r="I32" s="5">
        <f>SUBTOTAL(9,I2:I29)</f>
        <v>3110</v>
      </c>
    </row>
    <row r="34" spans="2:21" x14ac:dyDescent="0.15">
      <c r="B34" t="s">
        <v>124</v>
      </c>
      <c r="E34" s="5">
        <f>SUBTOTAL(1,E2:E29)</f>
        <v>9.8107142857142851</v>
      </c>
      <c r="H34" s="6">
        <f>H32/7</f>
        <v>2.6478571428571427</v>
      </c>
      <c r="I34" s="5">
        <f>SUBTOTAL(1,I2:I29)</f>
        <v>111.07142857142857</v>
      </c>
      <c r="J34" s="5">
        <f>SUBTOTAL(1,J2:J29)</f>
        <v>91.444444444444443</v>
      </c>
      <c r="N34" s="9">
        <f>SUBTOTAL(1,N2:N29)</f>
        <v>7.7857142857142856</v>
      </c>
      <c r="O34" s="9">
        <f>SUBTOTAL(1,O2:O29)</f>
        <v>7.4285714285714288</v>
      </c>
      <c r="P34" s="9">
        <f>SUBTOTAL(1,P2:P29)</f>
        <v>7.3703703703703702</v>
      </c>
      <c r="Q34" s="9">
        <f>SUBTOTAL(1,Q2:Q29)</f>
        <v>7.8928571428571432</v>
      </c>
      <c r="R34" s="9">
        <f>SUBTOTAL(1,R2:R29)</f>
        <v>7.25</v>
      </c>
      <c r="S34" s="9">
        <f>SUBTOTAL(1,S2:S29)</f>
        <v>7.3461538461538458</v>
      </c>
      <c r="T34" s="9">
        <f>SUBTOTAL(1,T2:T29)</f>
        <v>8.7142857142857135</v>
      </c>
      <c r="U34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5" sqref="A25"/>
    </sheetView>
  </sheetViews>
  <sheetFormatPr baseColWidth="10" defaultColWidth="8.83203125" defaultRowHeight="12" x14ac:dyDescent="0.15"/>
  <cols>
    <col min="1" max="1" width="3.33203125" bestFit="1" customWidth="1"/>
    <col min="2" max="2" width="20.5" bestFit="1" customWidth="1"/>
    <col min="3" max="3" width="42.83203125" bestFit="1" customWidth="1"/>
    <col min="4" max="4" width="17.83203125" bestFit="1" customWidth="1"/>
    <col min="5" max="5" width="6.5" style="5" customWidth="1"/>
    <col min="6" max="6" width="4.83203125" bestFit="1" customWidth="1"/>
    <col min="7" max="7" width="7.1640625" customWidth="1"/>
    <col min="8" max="8" width="7.33203125" customWidth="1"/>
    <col min="9" max="9" width="9.1640625" style="3" customWidth="1"/>
    <col min="11" max="11" width="10.6640625" bestFit="1" customWidth="1"/>
    <col min="12" max="12" width="12.33203125" bestFit="1" customWidth="1"/>
    <col min="13" max="13" width="35.6640625" bestFit="1" customWidth="1"/>
  </cols>
  <sheetData>
    <row r="1" spans="1:13" s="1" customFormat="1" x14ac:dyDescent="0.15">
      <c r="A1" s="1" t="s">
        <v>126</v>
      </c>
      <c r="B1" s="1" t="s">
        <v>4</v>
      </c>
      <c r="C1" s="1" t="s">
        <v>5</v>
      </c>
      <c r="D1" s="1" t="s">
        <v>3</v>
      </c>
      <c r="E1" s="4" t="s">
        <v>21</v>
      </c>
      <c r="F1" s="1" t="s">
        <v>1</v>
      </c>
      <c r="G1" s="1" t="s">
        <v>2</v>
      </c>
      <c r="H1" s="1" t="s">
        <v>47</v>
      </c>
      <c r="I1" s="2" t="s">
        <v>8</v>
      </c>
      <c r="J1" s="1" t="s">
        <v>20</v>
      </c>
      <c r="K1" s="1" t="s">
        <v>84</v>
      </c>
      <c r="L1" s="1" t="s">
        <v>86</v>
      </c>
    </row>
    <row r="2" spans="1:13" x14ac:dyDescent="0.15">
      <c r="A2">
        <v>6</v>
      </c>
      <c r="B2" t="s">
        <v>104</v>
      </c>
      <c r="C2" t="s">
        <v>103</v>
      </c>
      <c r="D2" t="s">
        <v>105</v>
      </c>
      <c r="E2" s="5">
        <v>7.3</v>
      </c>
      <c r="F2">
        <v>50</v>
      </c>
      <c r="G2">
        <v>1</v>
      </c>
      <c r="H2">
        <f t="shared" ref="H2:H27" si="0">G2*F2/100</f>
        <v>0.5</v>
      </c>
      <c r="I2" s="3">
        <v>35</v>
      </c>
      <c r="J2">
        <v>64</v>
      </c>
      <c r="K2">
        <v>3</v>
      </c>
      <c r="L2" t="s">
        <v>109</v>
      </c>
      <c r="M2" t="s">
        <v>80</v>
      </c>
    </row>
    <row r="3" spans="1:13" x14ac:dyDescent="0.15">
      <c r="A3">
        <v>7</v>
      </c>
      <c r="B3" t="s">
        <v>104</v>
      </c>
      <c r="C3" t="s">
        <v>107</v>
      </c>
      <c r="D3" t="s">
        <v>108</v>
      </c>
      <c r="E3" s="5">
        <v>8.5</v>
      </c>
      <c r="F3">
        <v>50</v>
      </c>
      <c r="G3">
        <v>1</v>
      </c>
      <c r="H3">
        <f t="shared" si="0"/>
        <v>0.5</v>
      </c>
      <c r="I3" s="3">
        <v>35</v>
      </c>
      <c r="J3">
        <v>56</v>
      </c>
      <c r="K3">
        <v>3</v>
      </c>
      <c r="L3" t="s">
        <v>109</v>
      </c>
      <c r="M3" t="s">
        <v>80</v>
      </c>
    </row>
    <row r="4" spans="1:13" x14ac:dyDescent="0.15">
      <c r="A4">
        <v>8</v>
      </c>
      <c r="B4" t="s">
        <v>104</v>
      </c>
      <c r="C4" t="s">
        <v>106</v>
      </c>
      <c r="D4" t="s">
        <v>34</v>
      </c>
      <c r="E4" s="5">
        <v>10</v>
      </c>
      <c r="F4">
        <v>50</v>
      </c>
      <c r="G4">
        <v>1</v>
      </c>
      <c r="H4">
        <f t="shared" si="0"/>
        <v>0.5</v>
      </c>
      <c r="I4" s="3">
        <v>35</v>
      </c>
      <c r="J4">
        <v>90</v>
      </c>
      <c r="K4">
        <v>3</v>
      </c>
      <c r="L4" t="s">
        <v>109</v>
      </c>
      <c r="M4" t="s">
        <v>80</v>
      </c>
    </row>
    <row r="5" spans="1:13" x14ac:dyDescent="0.15">
      <c r="A5">
        <v>11</v>
      </c>
      <c r="B5" t="s">
        <v>0</v>
      </c>
      <c r="C5" t="s">
        <v>22</v>
      </c>
      <c r="D5" t="s">
        <v>23</v>
      </c>
      <c r="E5" s="5">
        <v>3.5</v>
      </c>
      <c r="F5">
        <v>35</v>
      </c>
      <c r="G5">
        <v>2</v>
      </c>
      <c r="H5">
        <f t="shared" si="0"/>
        <v>0.7</v>
      </c>
      <c r="I5" s="3">
        <v>70</v>
      </c>
      <c r="J5">
        <v>82</v>
      </c>
      <c r="K5">
        <v>3</v>
      </c>
      <c r="L5" t="s">
        <v>109</v>
      </c>
      <c r="M5" t="s">
        <v>40</v>
      </c>
    </row>
    <row r="6" spans="1:13" x14ac:dyDescent="0.15">
      <c r="A6">
        <v>16</v>
      </c>
      <c r="B6" t="s">
        <v>18</v>
      </c>
      <c r="C6" t="s">
        <v>17</v>
      </c>
      <c r="D6" t="s">
        <v>28</v>
      </c>
      <c r="E6" s="5">
        <v>5</v>
      </c>
      <c r="F6">
        <v>37.5</v>
      </c>
      <c r="G6">
        <v>1</v>
      </c>
      <c r="H6">
        <f t="shared" si="0"/>
        <v>0.375</v>
      </c>
      <c r="I6" s="3">
        <v>42</v>
      </c>
      <c r="J6">
        <v>95</v>
      </c>
      <c r="K6">
        <v>5</v>
      </c>
      <c r="L6" t="s">
        <v>127</v>
      </c>
      <c r="M6" t="s">
        <v>40</v>
      </c>
    </row>
    <row r="7" spans="1:13" x14ac:dyDescent="0.15">
      <c r="A7">
        <v>18</v>
      </c>
      <c r="B7" t="s">
        <v>134</v>
      </c>
      <c r="C7" t="s">
        <v>135</v>
      </c>
      <c r="D7" t="s">
        <v>136</v>
      </c>
      <c r="E7" s="5">
        <v>9</v>
      </c>
      <c r="F7">
        <v>66</v>
      </c>
      <c r="G7">
        <v>1</v>
      </c>
      <c r="H7">
        <f t="shared" si="0"/>
        <v>0.66</v>
      </c>
      <c r="I7" s="3">
        <v>157</v>
      </c>
      <c r="J7">
        <v>96</v>
      </c>
      <c r="K7">
        <v>6</v>
      </c>
      <c r="L7" t="s">
        <v>27</v>
      </c>
      <c r="M7" t="s">
        <v>85</v>
      </c>
    </row>
    <row r="8" spans="1:13" x14ac:dyDescent="0.15">
      <c r="A8">
        <v>23</v>
      </c>
      <c r="B8" t="s">
        <v>14</v>
      </c>
      <c r="C8" t="s">
        <v>15</v>
      </c>
      <c r="D8" t="s">
        <v>26</v>
      </c>
      <c r="E8" s="5">
        <v>8.6</v>
      </c>
      <c r="F8">
        <v>66</v>
      </c>
      <c r="G8">
        <v>1</v>
      </c>
      <c r="H8">
        <f t="shared" si="0"/>
        <v>0.66</v>
      </c>
      <c r="I8" s="3">
        <v>69</v>
      </c>
      <c r="J8">
        <v>88</v>
      </c>
      <c r="M8" t="s">
        <v>40</v>
      </c>
    </row>
    <row r="9" spans="1:13" x14ac:dyDescent="0.15">
      <c r="A9">
        <v>25</v>
      </c>
      <c r="B9" t="s">
        <v>112</v>
      </c>
      <c r="C9" t="s">
        <v>113</v>
      </c>
      <c r="D9" t="s">
        <v>45</v>
      </c>
      <c r="E9" s="5">
        <v>16.3</v>
      </c>
      <c r="F9">
        <v>33</v>
      </c>
      <c r="G9">
        <v>1</v>
      </c>
      <c r="H9">
        <f t="shared" si="0"/>
        <v>0.33</v>
      </c>
      <c r="I9" s="3">
        <v>62</v>
      </c>
      <c r="M9" t="s">
        <v>40</v>
      </c>
    </row>
    <row r="10" spans="1:13" x14ac:dyDescent="0.15">
      <c r="A10">
        <v>26</v>
      </c>
      <c r="B10" t="s">
        <v>130</v>
      </c>
      <c r="C10" t="s">
        <v>131</v>
      </c>
      <c r="D10" t="s">
        <v>45</v>
      </c>
      <c r="E10" s="5">
        <v>8</v>
      </c>
      <c r="F10">
        <v>50</v>
      </c>
      <c r="G10">
        <v>1</v>
      </c>
      <c r="H10">
        <f t="shared" si="0"/>
        <v>0.5</v>
      </c>
      <c r="I10" s="3">
        <v>45</v>
      </c>
      <c r="J10">
        <v>98</v>
      </c>
      <c r="M10" t="s">
        <v>40</v>
      </c>
    </row>
    <row r="11" spans="1:13" x14ac:dyDescent="0.15">
      <c r="A11">
        <v>31</v>
      </c>
      <c r="B11" t="s">
        <v>0</v>
      </c>
      <c r="C11" t="s">
        <v>70</v>
      </c>
      <c r="D11" t="s">
        <v>7</v>
      </c>
      <c r="E11" s="5">
        <v>12</v>
      </c>
      <c r="F11">
        <v>50</v>
      </c>
      <c r="G11">
        <v>1</v>
      </c>
      <c r="H11">
        <f t="shared" si="0"/>
        <v>0.5</v>
      </c>
      <c r="I11" s="3">
        <v>50</v>
      </c>
      <c r="J11">
        <v>99</v>
      </c>
      <c r="M11" t="s">
        <v>40</v>
      </c>
    </row>
    <row r="12" spans="1:13" x14ac:dyDescent="0.15">
      <c r="A12">
        <v>34</v>
      </c>
      <c r="B12" t="s">
        <v>95</v>
      </c>
      <c r="C12" t="s">
        <v>96</v>
      </c>
      <c r="D12" t="s">
        <v>7</v>
      </c>
      <c r="E12" s="5">
        <v>9.5</v>
      </c>
      <c r="F12">
        <v>65</v>
      </c>
      <c r="G12">
        <v>1</v>
      </c>
      <c r="H12">
        <f t="shared" si="0"/>
        <v>0.65</v>
      </c>
      <c r="I12" s="3">
        <v>90</v>
      </c>
      <c r="J12">
        <v>99</v>
      </c>
      <c r="M12" t="s">
        <v>97</v>
      </c>
    </row>
    <row r="13" spans="1:13" x14ac:dyDescent="0.15">
      <c r="A13">
        <v>35</v>
      </c>
      <c r="B13" t="s">
        <v>11</v>
      </c>
      <c r="C13" t="s">
        <v>41</v>
      </c>
      <c r="D13" t="s">
        <v>7</v>
      </c>
      <c r="E13" s="5">
        <v>9.4</v>
      </c>
      <c r="F13">
        <v>66</v>
      </c>
      <c r="G13">
        <v>1</v>
      </c>
      <c r="H13">
        <f t="shared" si="0"/>
        <v>0.66</v>
      </c>
      <c r="I13" s="3">
        <v>180</v>
      </c>
      <c r="J13">
        <v>100</v>
      </c>
      <c r="M13" t="s">
        <v>42</v>
      </c>
    </row>
    <row r="14" spans="1:13" x14ac:dyDescent="0.15">
      <c r="A14">
        <v>36</v>
      </c>
      <c r="B14" t="s">
        <v>11</v>
      </c>
      <c r="C14" t="s">
        <v>10</v>
      </c>
      <c r="D14" t="s">
        <v>7</v>
      </c>
      <c r="E14" s="5">
        <v>8</v>
      </c>
      <c r="F14">
        <v>66</v>
      </c>
      <c r="G14">
        <v>1</v>
      </c>
      <c r="H14">
        <f t="shared" si="0"/>
        <v>0.66</v>
      </c>
      <c r="I14" s="3">
        <v>99</v>
      </c>
      <c r="J14">
        <v>45</v>
      </c>
      <c r="M14" t="s">
        <v>40</v>
      </c>
    </row>
    <row r="15" spans="1:13" x14ac:dyDescent="0.15">
      <c r="A15">
        <v>38</v>
      </c>
      <c r="B15" t="s">
        <v>14</v>
      </c>
      <c r="C15" t="s">
        <v>16</v>
      </c>
      <c r="D15" t="s">
        <v>7</v>
      </c>
      <c r="E15" s="5">
        <v>9.4</v>
      </c>
      <c r="F15">
        <v>66</v>
      </c>
      <c r="G15">
        <v>1</v>
      </c>
      <c r="H15">
        <f t="shared" si="0"/>
        <v>0.66</v>
      </c>
      <c r="I15" s="3">
        <v>59</v>
      </c>
      <c r="J15">
        <v>100</v>
      </c>
      <c r="M15" t="s">
        <v>40</v>
      </c>
    </row>
    <row r="16" spans="1:13" x14ac:dyDescent="0.15">
      <c r="A16">
        <v>39</v>
      </c>
      <c r="B16" t="s">
        <v>14</v>
      </c>
      <c r="C16" t="s">
        <v>13</v>
      </c>
      <c r="D16" t="s">
        <v>7</v>
      </c>
      <c r="E16" s="5">
        <v>13.8</v>
      </c>
      <c r="F16">
        <v>66</v>
      </c>
      <c r="G16">
        <v>1</v>
      </c>
      <c r="H16">
        <f t="shared" si="0"/>
        <v>0.66</v>
      </c>
      <c r="I16" s="3">
        <v>99</v>
      </c>
      <c r="J16">
        <v>100</v>
      </c>
      <c r="M16" t="s">
        <v>40</v>
      </c>
    </row>
    <row r="17" spans="1:13" x14ac:dyDescent="0.15">
      <c r="A17">
        <v>40</v>
      </c>
      <c r="B17" t="s">
        <v>6</v>
      </c>
      <c r="C17" t="s">
        <v>79</v>
      </c>
      <c r="D17" t="s">
        <v>7</v>
      </c>
      <c r="E17" s="5">
        <v>10.1</v>
      </c>
      <c r="F17">
        <v>66</v>
      </c>
      <c r="G17">
        <v>1</v>
      </c>
      <c r="H17">
        <f t="shared" si="0"/>
        <v>0.66</v>
      </c>
      <c r="I17" s="3">
        <v>89</v>
      </c>
      <c r="J17">
        <v>76</v>
      </c>
      <c r="M17" t="s">
        <v>40</v>
      </c>
    </row>
    <row r="18" spans="1:13" x14ac:dyDescent="0.15">
      <c r="A18">
        <v>41</v>
      </c>
      <c r="B18" t="s">
        <v>56</v>
      </c>
      <c r="C18" t="s">
        <v>57</v>
      </c>
      <c r="D18" t="s">
        <v>7</v>
      </c>
      <c r="E18" s="5">
        <v>17.12</v>
      </c>
      <c r="F18">
        <v>37</v>
      </c>
      <c r="G18">
        <v>1</v>
      </c>
      <c r="H18">
        <f t="shared" si="0"/>
        <v>0.37</v>
      </c>
      <c r="I18" s="3">
        <v>200</v>
      </c>
      <c r="J18">
        <v>78</v>
      </c>
      <c r="M18" t="s">
        <v>58</v>
      </c>
    </row>
    <row r="19" spans="1:13" x14ac:dyDescent="0.15">
      <c r="A19">
        <v>42</v>
      </c>
      <c r="B19" t="s">
        <v>128</v>
      </c>
      <c r="C19" t="s">
        <v>129</v>
      </c>
      <c r="D19" t="s">
        <v>7</v>
      </c>
      <c r="E19" s="5">
        <v>12</v>
      </c>
      <c r="F19">
        <v>75</v>
      </c>
      <c r="G19">
        <v>1</v>
      </c>
      <c r="H19">
        <f t="shared" si="0"/>
        <v>0.75</v>
      </c>
      <c r="I19" s="3">
        <v>100</v>
      </c>
      <c r="J19">
        <v>35</v>
      </c>
      <c r="M19" t="s">
        <v>80</v>
      </c>
    </row>
    <row r="20" spans="1:13" x14ac:dyDescent="0.15">
      <c r="A20">
        <v>43</v>
      </c>
      <c r="B20" t="s">
        <v>54</v>
      </c>
      <c r="C20" t="s">
        <v>81</v>
      </c>
      <c r="D20" t="s">
        <v>7</v>
      </c>
      <c r="E20" s="5">
        <v>11</v>
      </c>
      <c r="F20">
        <v>75</v>
      </c>
      <c r="G20">
        <v>1</v>
      </c>
      <c r="H20">
        <f t="shared" si="0"/>
        <v>0.75</v>
      </c>
      <c r="I20" s="3">
        <v>130</v>
      </c>
      <c r="J20">
        <v>99</v>
      </c>
      <c r="M20" t="s">
        <v>43</v>
      </c>
    </row>
    <row r="21" spans="1:13" x14ac:dyDescent="0.15">
      <c r="A21">
        <v>46</v>
      </c>
      <c r="B21" t="s">
        <v>116</v>
      </c>
      <c r="C21" t="s">
        <v>117</v>
      </c>
      <c r="D21" t="s">
        <v>118</v>
      </c>
      <c r="E21" s="5">
        <v>6</v>
      </c>
      <c r="F21">
        <v>50</v>
      </c>
      <c r="G21">
        <v>1</v>
      </c>
      <c r="H21">
        <f t="shared" si="0"/>
        <v>0.5</v>
      </c>
      <c r="I21" s="3">
        <v>75</v>
      </c>
      <c r="J21">
        <v>71</v>
      </c>
      <c r="M21" t="s">
        <v>40</v>
      </c>
    </row>
    <row r="22" spans="1:13" x14ac:dyDescent="0.15">
      <c r="A22">
        <v>47</v>
      </c>
      <c r="B22" t="s">
        <v>35</v>
      </c>
      <c r="C22" t="s">
        <v>53</v>
      </c>
      <c r="D22" t="s">
        <v>23</v>
      </c>
      <c r="E22" s="5">
        <v>5.2</v>
      </c>
      <c r="F22">
        <v>66</v>
      </c>
      <c r="G22">
        <v>1</v>
      </c>
      <c r="H22">
        <f t="shared" si="0"/>
        <v>0.66</v>
      </c>
      <c r="I22" s="3">
        <v>150</v>
      </c>
      <c r="J22">
        <v>98</v>
      </c>
      <c r="M22" t="s">
        <v>43</v>
      </c>
    </row>
    <row r="23" spans="1:13" x14ac:dyDescent="0.15">
      <c r="A23">
        <v>49</v>
      </c>
      <c r="B23" t="s">
        <v>32</v>
      </c>
      <c r="C23" t="s">
        <v>63</v>
      </c>
      <c r="D23" t="s">
        <v>23</v>
      </c>
      <c r="E23" s="5">
        <v>8</v>
      </c>
      <c r="F23">
        <v>50</v>
      </c>
      <c r="G23">
        <v>1</v>
      </c>
      <c r="H23">
        <f t="shared" si="0"/>
        <v>0.5</v>
      </c>
      <c r="I23" s="3">
        <v>45</v>
      </c>
      <c r="J23">
        <v>86</v>
      </c>
      <c r="M23" t="s">
        <v>42</v>
      </c>
    </row>
    <row r="24" spans="1:13" x14ac:dyDescent="0.15">
      <c r="A24">
        <v>50</v>
      </c>
      <c r="B24" t="s">
        <v>48</v>
      </c>
      <c r="C24" t="s">
        <v>49</v>
      </c>
      <c r="D24" t="s">
        <v>23</v>
      </c>
      <c r="E24" s="5">
        <v>9.8000000000000007</v>
      </c>
      <c r="F24">
        <v>75</v>
      </c>
      <c r="G24">
        <v>1</v>
      </c>
      <c r="H24">
        <f t="shared" si="0"/>
        <v>0.75</v>
      </c>
      <c r="I24" s="3">
        <v>98</v>
      </c>
      <c r="J24">
        <v>96</v>
      </c>
      <c r="M24" t="s">
        <v>42</v>
      </c>
    </row>
    <row r="25" spans="1:13" x14ac:dyDescent="0.15">
      <c r="A25">
        <v>52</v>
      </c>
      <c r="B25" t="s">
        <v>56</v>
      </c>
      <c r="C25" t="s">
        <v>82</v>
      </c>
      <c r="D25" t="s">
        <v>23</v>
      </c>
      <c r="E25" s="5">
        <v>9</v>
      </c>
      <c r="F25">
        <v>75</v>
      </c>
      <c r="G25">
        <v>1</v>
      </c>
      <c r="H25">
        <f t="shared" si="0"/>
        <v>0.75</v>
      </c>
      <c r="I25" s="3">
        <v>197</v>
      </c>
      <c r="J25">
        <v>90</v>
      </c>
      <c r="M25" t="s">
        <v>85</v>
      </c>
    </row>
    <row r="26" spans="1:13" x14ac:dyDescent="0.15">
      <c r="A26">
        <v>53</v>
      </c>
      <c r="B26" t="s">
        <v>29</v>
      </c>
      <c r="C26" t="s">
        <v>30</v>
      </c>
      <c r="D26" t="s">
        <v>23</v>
      </c>
      <c r="E26" s="5">
        <v>5</v>
      </c>
      <c r="F26">
        <v>75</v>
      </c>
      <c r="G26">
        <v>1</v>
      </c>
      <c r="H26">
        <f t="shared" si="0"/>
        <v>0.75</v>
      </c>
      <c r="I26" s="3">
        <v>99</v>
      </c>
      <c r="J26">
        <v>76</v>
      </c>
      <c r="M26" t="s">
        <v>43</v>
      </c>
    </row>
    <row r="27" spans="1:13" x14ac:dyDescent="0.15">
      <c r="A27">
        <v>54</v>
      </c>
      <c r="B27" t="s">
        <v>0</v>
      </c>
      <c r="C27" t="s">
        <v>71</v>
      </c>
      <c r="D27" t="s">
        <v>78</v>
      </c>
      <c r="E27" s="5">
        <v>7</v>
      </c>
      <c r="F27">
        <v>50</v>
      </c>
      <c r="G27">
        <v>1</v>
      </c>
      <c r="H27">
        <f t="shared" si="0"/>
        <v>0.5</v>
      </c>
      <c r="I27" s="3">
        <v>40</v>
      </c>
      <c r="J27">
        <v>93</v>
      </c>
      <c r="M27" t="s">
        <v>40</v>
      </c>
    </row>
    <row r="30" spans="1:13" x14ac:dyDescent="0.15">
      <c r="B30" t="s">
        <v>123</v>
      </c>
      <c r="D30" s="8"/>
      <c r="G30" s="7">
        <f>SUBTOTAL(9,G2:G27)</f>
        <v>27</v>
      </c>
      <c r="H30" s="5">
        <f>SUBTOTAL(9,H2:H27)</f>
        <v>15.455</v>
      </c>
      <c r="I30" s="5">
        <f>SUBTOTAL(9,I2:I27)</f>
        <v>2350</v>
      </c>
    </row>
    <row r="32" spans="1:13" x14ac:dyDescent="0.15">
      <c r="B32" t="s">
        <v>124</v>
      </c>
      <c r="E32" s="5">
        <f>SUBTOTAL(1,E2:E27)</f>
        <v>9.1738461538461546</v>
      </c>
      <c r="H32" s="6">
        <f>H30/7</f>
        <v>2.2078571428571427</v>
      </c>
      <c r="I32" s="5">
        <f>SUBTOTAL(1,I2:I27)</f>
        <v>90.384615384615387</v>
      </c>
      <c r="J32" s="5">
        <f>SUBTOTAL(1,J2:J27)</f>
        <v>84.4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Alle øl</vt:lpstr>
      <vt:lpstr>Drukket</vt:lpstr>
      <vt:lpstr>Tilbage</vt:lpstr>
    </vt:vector>
  </TitlesOfParts>
  <Company>PFA Pension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Hammerstrøm</dc:creator>
  <cp:lastModifiedBy>Microsoft Office-bruger</cp:lastModifiedBy>
  <cp:lastPrinted>2017-10-02T07:39:46Z</cp:lastPrinted>
  <dcterms:created xsi:type="dcterms:W3CDTF">2017-06-12T06:25:01Z</dcterms:created>
  <dcterms:modified xsi:type="dcterms:W3CDTF">2017-10-10T16:00:54Z</dcterms:modified>
</cp:coreProperties>
</file>